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庶務普及班\R4\2係\R3経営分析表\"/>
    </mc:Choice>
  </mc:AlternateContent>
  <workbookProtection workbookAlgorithmName="SHA-512" workbookHashValue="Vr1aSgmrEmWfZ0W48V7528d2rivrc3umLleVrBAdV3fiCImNpXD0JNmAxqYSlBcScxwYqykYdC9K6gaULW1NKw==" workbookSaltValue="cD5QtO3dn/4CA5wxoZsQc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<sst xmlns="http://schemas.openxmlformats.org/spreadsheetml/2006/main" count="297" uniqueCount="116">
  <si>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</si>
  <si>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</si>
  <si>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</si>
  <si>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</si>
  <si>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</si>
  <si>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</si>
  <si>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</si>
  <si>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</si>
  <si>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</si>
  <si>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</si>
  <si>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</si>
  <si>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</si>
  <si>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</si>
  <si>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</si>
  <si>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</si>
  <si>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</si>
  <si>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</si>
  <si>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</si>
  <si>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</si>
  <si>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</si>
  <si>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</si>
  <si>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</si>
  <si>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</si>
  <si>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</si>
  <si>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</si>
  <si>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</si>
  <si>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</si>
  <si>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</si>
  <si>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</si>
  <si>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</si>
  <si>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</si>
  <si>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</si>
  <si>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</si>
  <si>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</si>
  <si>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</si>
  <si>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</si>
  <si>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</si>
  <si>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</si>
  <si>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</si>
  <si>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</si>
  <si>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</si>
  <si>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</si>
  <si>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</si>
  <si>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</si>
  <si>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</si>
  <si>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</si>
  <si>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</si>
  <si>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</si>
  <si>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</si>
  <si>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</si>
  <si>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</si>
  <si>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</si>
  <si>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</si>
  <si>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</si>
  <si>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</si>
  <si>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</si>
  <si>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</si>
  <si>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</si>
  <si>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</si>
  <si>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</si>
  <si>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</si>
  <si>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</si>
  <si>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</si>
  <si>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</si>
  <si>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</si>
  <si>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</si>
  <si>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</si>
  <si>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</si>
  <si>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</si>
  <si>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</si>
  <si>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</si>
  <si>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</si>
  <si>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</si>
  <si>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</si>
  <si>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</si>
  <si>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</si>
  <si>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</si>
  <si>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</si>
  <si>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</si>
  <si>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</si>
  <si>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</si>
  <si>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</si>
  <si>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</si>
  <si>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</si>
  <si>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</si>
  <si>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</si>
  <si>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</si>
  <si>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</si>
  <si>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</si>
  <si>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</si>
  <si>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</si>
  <si>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</si>
  <si>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</si>
  <si>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</si>
  <si>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</si>
  <si>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</si>
  <si>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南風原町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</si>
  <si>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</si>
  <si>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</si>
  <si>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</si>
  <si>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</si>
  <si>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</si>
  <si>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</si>
  <si>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</si>
  <si>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</si>
  <si>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</si>
  <si>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</si>
  <si>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</si>
  <si>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</si>
  <si>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</si>
  <si>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</si>
  <si>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</si>
  <si>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</si>
  <si>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農業集落排水施設は、供用開始から20年たっており機器等の老朽化が進んでいる。今後は、施設再整備を進めて使用料改定を行い持続可能な運営に向けてとり組む必要がある。</t>
    <rPh sb="0" eb="2">
      <t>ノウギョウ</t>
    </rPh>
    <rPh sb="2" eb="4">
      <t>シュウラク</t>
    </rPh>
    <rPh sb="4" eb="6">
      <t>ハイスイ</t>
    </rPh>
    <rPh sb="6" eb="8">
      <t>シセツ</t>
    </rPh>
    <rPh sb="10" eb="12">
      <t>キョウヨウ</t>
    </rPh>
    <rPh sb="12" eb="14">
      <t>カイシ</t>
    </rPh>
    <rPh sb="18" eb="19">
      <t>ネン</t>
    </rPh>
    <rPh sb="24" eb="26">
      <t>キキ</t>
    </rPh>
    <rPh sb="26" eb="27">
      <t>トウ</t>
    </rPh>
    <rPh sb="28" eb="31">
      <t>ロウキュウカ</t>
    </rPh>
    <rPh sb="32" eb="33">
      <t>スス</t>
    </rPh>
    <rPh sb="38" eb="40">
      <t>コンゴ</t>
    </rPh>
    <rPh sb="42" eb="44">
      <t>シセツ</t>
    </rPh>
    <rPh sb="44" eb="47">
      <t>サイセイビ</t>
    </rPh>
    <rPh sb="48" eb="49">
      <t>スス</t>
    </rPh>
    <rPh sb="51" eb="54">
      <t>シヨウリョウ</t>
    </rPh>
    <rPh sb="54" eb="56">
      <t>カイテイ</t>
    </rPh>
    <rPh sb="57" eb="58">
      <t>オコナ</t>
    </rPh>
    <rPh sb="59" eb="61">
      <t>ジゾク</t>
    </rPh>
    <rPh sb="61" eb="63">
      <t>カノウ</t>
    </rPh>
    <rPh sb="64" eb="66">
      <t>ウンエイ</t>
    </rPh>
    <rPh sb="67" eb="68">
      <t>ム</t>
    </rPh>
    <rPh sb="72" eb="73">
      <t>ク</t>
    </rPh>
    <rPh sb="74" eb="76">
      <t>ヒツヨウ</t>
    </rPh>
    <phoneticPr fontId="4"/>
  </si>
  <si>
    <t>①有形固定資産減価償却率：類似団体と比較して低い数値となっているが、供用開始から20年たっており、機器等の再整備が必要であり負担増が見込まれる。　　　　　　　　　　　　　　　　　　　　　　　　</t>
    <rPh sb="1" eb="3">
      <t>ユウケイ</t>
    </rPh>
    <rPh sb="3" eb="5">
      <t>コテイ</t>
    </rPh>
    <rPh sb="5" eb="7">
      <t>シサン</t>
    </rPh>
    <rPh sb="7" eb="9">
      <t>ゲンカ</t>
    </rPh>
    <rPh sb="9" eb="12">
      <t>ショウキャクリツ</t>
    </rPh>
    <rPh sb="13" eb="15">
      <t>ルイジ</t>
    </rPh>
    <rPh sb="15" eb="17">
      <t>ダンタイ</t>
    </rPh>
    <rPh sb="18" eb="20">
      <t>ヒカク</t>
    </rPh>
    <rPh sb="22" eb="23">
      <t>ヒク</t>
    </rPh>
    <rPh sb="24" eb="26">
      <t>スウチ</t>
    </rPh>
    <rPh sb="34" eb="36">
      <t>キョウヨウ</t>
    </rPh>
    <rPh sb="36" eb="38">
      <t>カイシ</t>
    </rPh>
    <rPh sb="42" eb="43">
      <t>ネン</t>
    </rPh>
    <rPh sb="49" eb="51">
      <t>キキ</t>
    </rPh>
    <rPh sb="51" eb="52">
      <t>トウ</t>
    </rPh>
    <rPh sb="53" eb="56">
      <t>サイセイビ</t>
    </rPh>
    <rPh sb="57" eb="59">
      <t>ヒツヨウ</t>
    </rPh>
    <rPh sb="62" eb="65">
      <t>フタンゾウ</t>
    </rPh>
    <rPh sb="66" eb="68">
      <t>ミコ</t>
    </rPh>
    <phoneticPr fontId="4"/>
  </si>
  <si>
    <t>①経常収支比率：黒字になっているが一般会計繰入れにより事業運営している状況である。経営健全化に向けて下水道使用料の改定や維持管理の支出の検討を行う必要がある。　　　　　　　　　　　　　　　　②累積欠損率は、0％であり経営は健全である。　　　　　　③流動比率：負債を賄えていない状況で、使用料の改定や水洗化率の向上を目指す必要がある。　　　　　　　④企業債残高対事業規模比率：類似団体と比較しても高めになっており今後の経営改善を図っていく必要がある。　　　　　　　　　　　　　　　　　　　⑤経費回収率：使用料で経費を賄えておらず、使用料の改定や汚水処理費の削減が必要である。　　　　　　　⑥汚水処理原価：類似団体よりも低い数値であるが、施設再整備により汚水資本費の増加が見込まれており、使用料の改定が必要である。　　　　　　　　⑦施設利用率：接続向上により利用率を高めることによって経営健全化に取り組む必要がある。　　　　　　　　　⑧水洗化率：本事業地域は、人口増加が見込まれない地域であることから、さらなる接続率向上が必要である。</t>
    <rPh sb="1" eb="3">
      <t>ケイジョウ</t>
    </rPh>
    <rPh sb="3" eb="5">
      <t>シュウシ</t>
    </rPh>
    <rPh sb="5" eb="7">
      <t>ヒリツ</t>
    </rPh>
    <rPh sb="8" eb="10">
      <t>クロジ</t>
    </rPh>
    <rPh sb="17" eb="19">
      <t>イッパン</t>
    </rPh>
    <rPh sb="19" eb="21">
      <t>カイケイ</t>
    </rPh>
    <rPh sb="21" eb="22">
      <t>ク</t>
    </rPh>
    <rPh sb="22" eb="23">
      <t>イ</t>
    </rPh>
    <rPh sb="27" eb="29">
      <t>ジギョウ</t>
    </rPh>
    <rPh sb="29" eb="31">
      <t>ウンエイ</t>
    </rPh>
    <rPh sb="35" eb="37">
      <t>ジョウキョウ</t>
    </rPh>
    <rPh sb="41" eb="43">
      <t>ケイエイ</t>
    </rPh>
    <rPh sb="43" eb="45">
      <t>ケンゼン</t>
    </rPh>
    <rPh sb="45" eb="46">
      <t>カ</t>
    </rPh>
    <rPh sb="47" eb="48">
      <t>ム</t>
    </rPh>
    <rPh sb="50" eb="53">
      <t>ゲスイドウ</t>
    </rPh>
    <rPh sb="53" eb="56">
      <t>シヨウリョウ</t>
    </rPh>
    <rPh sb="57" eb="59">
      <t>カイテイ</t>
    </rPh>
    <rPh sb="60" eb="62">
      <t>イジ</t>
    </rPh>
    <rPh sb="62" eb="64">
      <t>カンリ</t>
    </rPh>
    <rPh sb="65" eb="67">
      <t>シシュツ</t>
    </rPh>
    <rPh sb="68" eb="70">
      <t>ケントウ</t>
    </rPh>
    <rPh sb="71" eb="72">
      <t>オコナ</t>
    </rPh>
    <rPh sb="73" eb="75">
      <t>ヒツヨウ</t>
    </rPh>
    <rPh sb="96" eb="98">
      <t>ルイセキ</t>
    </rPh>
    <rPh sb="98" eb="100">
      <t>ケッソン</t>
    </rPh>
    <rPh sb="100" eb="101">
      <t>リツ</t>
    </rPh>
    <rPh sb="108" eb="110">
      <t>ケイエイ</t>
    </rPh>
    <rPh sb="111" eb="113">
      <t>ケンゼン</t>
    </rPh>
    <rPh sb="124" eb="126">
      <t>リュウドウ</t>
    </rPh>
    <rPh sb="126" eb="128">
      <t>ヒリツ</t>
    </rPh>
    <rPh sb="129" eb="131">
      <t>フサイ</t>
    </rPh>
    <rPh sb="132" eb="133">
      <t>マカナ</t>
    </rPh>
    <rPh sb="138" eb="140">
      <t>ジョウキョウ</t>
    </rPh>
    <rPh sb="142" eb="145">
      <t>シヨウリョウ</t>
    </rPh>
    <rPh sb="146" eb="148">
      <t>カイテイ</t>
    </rPh>
    <rPh sb="149" eb="152">
      <t>スイセンカ</t>
    </rPh>
    <rPh sb="152" eb="153">
      <t>リツ</t>
    </rPh>
    <rPh sb="154" eb="156">
      <t>コウジョウ</t>
    </rPh>
    <rPh sb="157" eb="159">
      <t>メザ</t>
    </rPh>
    <rPh sb="160" eb="162">
      <t>ヒツヨウ</t>
    </rPh>
    <rPh sb="174" eb="177">
      <t>キギョウサイ</t>
    </rPh>
    <rPh sb="177" eb="179">
      <t>ザンダカ</t>
    </rPh>
    <rPh sb="179" eb="180">
      <t>タイ</t>
    </rPh>
    <rPh sb="180" eb="182">
      <t>ジギョウ</t>
    </rPh>
    <rPh sb="182" eb="184">
      <t>キボ</t>
    </rPh>
    <rPh sb="184" eb="186">
      <t>ヒリツ</t>
    </rPh>
    <rPh sb="187" eb="189">
      <t>ルイジ</t>
    </rPh>
    <rPh sb="189" eb="191">
      <t>ダンタイ</t>
    </rPh>
    <rPh sb="192" eb="194">
      <t>ヒカク</t>
    </rPh>
    <rPh sb="197" eb="198">
      <t>タカ</t>
    </rPh>
    <rPh sb="205" eb="207">
      <t>コンゴ</t>
    </rPh>
    <rPh sb="208" eb="210">
      <t>ケイエイ</t>
    </rPh>
    <rPh sb="210" eb="212">
      <t>カイゼン</t>
    </rPh>
    <rPh sb="213" eb="214">
      <t>ハカ</t>
    </rPh>
    <rPh sb="218" eb="220">
      <t>ヒツヨウ</t>
    </rPh>
    <rPh sb="244" eb="246">
      <t>ケイヒ</t>
    </rPh>
    <rPh sb="246" eb="249">
      <t>カイシュウリツ</t>
    </rPh>
    <rPh sb="250" eb="253">
      <t>シヨウリョウ</t>
    </rPh>
    <rPh sb="254" eb="256">
      <t>ケイヒ</t>
    </rPh>
    <rPh sb="257" eb="258">
      <t>マカナ</t>
    </rPh>
    <rPh sb="264" eb="267">
      <t>シヨウリョウ</t>
    </rPh>
    <rPh sb="268" eb="270">
      <t>カイテイ</t>
    </rPh>
    <rPh sb="271" eb="273">
      <t>オスイ</t>
    </rPh>
    <rPh sb="273" eb="275">
      <t>ショリ</t>
    </rPh>
    <rPh sb="275" eb="276">
      <t>ヒ</t>
    </rPh>
    <rPh sb="277" eb="279">
      <t>サクゲン</t>
    </rPh>
    <rPh sb="280" eb="282">
      <t>ヒツヨウ</t>
    </rPh>
    <rPh sb="294" eb="296">
      <t>オスイ</t>
    </rPh>
    <rPh sb="296" eb="298">
      <t>ショリ</t>
    </rPh>
    <rPh sb="298" eb="300">
      <t>ゲンカ</t>
    </rPh>
    <rPh sb="301" eb="303">
      <t>ルイジ</t>
    </rPh>
    <rPh sb="303" eb="305">
      <t>ダンタイ</t>
    </rPh>
    <rPh sb="308" eb="309">
      <t>ヒク</t>
    </rPh>
    <rPh sb="310" eb="312">
      <t>スウチ</t>
    </rPh>
    <rPh sb="317" eb="319">
      <t>シセツ</t>
    </rPh>
    <rPh sb="319" eb="322">
      <t>サイセイビ</t>
    </rPh>
    <rPh sb="325" eb="327">
      <t>オスイ</t>
    </rPh>
    <rPh sb="327" eb="330">
      <t>シホンヒ</t>
    </rPh>
    <rPh sb="331" eb="333">
      <t>ゾウカ</t>
    </rPh>
    <rPh sb="334" eb="336">
      <t>ミコ</t>
    </rPh>
    <rPh sb="342" eb="345">
      <t>シヨウリョウ</t>
    </rPh>
    <rPh sb="346" eb="348">
      <t>カイテイ</t>
    </rPh>
    <rPh sb="349" eb="351">
      <t>ヒツヨウ</t>
    </rPh>
    <rPh sb="364" eb="366">
      <t>シセツ</t>
    </rPh>
    <rPh sb="366" eb="369">
      <t>リヨウリツ</t>
    </rPh>
    <rPh sb="370" eb="372">
      <t>セツゾク</t>
    </rPh>
    <rPh sb="372" eb="374">
      <t>コウジョウ</t>
    </rPh>
    <rPh sb="377" eb="380">
      <t>リヨウリツ</t>
    </rPh>
    <rPh sb="381" eb="382">
      <t>タカ</t>
    </rPh>
    <rPh sb="390" eb="392">
      <t>ケイエイ</t>
    </rPh>
    <rPh sb="392" eb="395">
      <t>ケンゼンカ</t>
    </rPh>
    <rPh sb="396" eb="397">
      <t>ト</t>
    </rPh>
    <rPh sb="398" eb="399">
      <t>ク</t>
    </rPh>
    <rPh sb="400" eb="402">
      <t>ヒツヨウ</t>
    </rPh>
    <rPh sb="416" eb="419">
      <t>スイセンカ</t>
    </rPh>
    <rPh sb="419" eb="420">
      <t>リツ</t>
    </rPh>
    <rPh sb="421" eb="422">
      <t>ホン</t>
    </rPh>
    <rPh sb="422" eb="424">
      <t>ジギョウ</t>
    </rPh>
    <rPh sb="424" eb="426">
      <t>チイキ</t>
    </rPh>
    <rPh sb="428" eb="430">
      <t>ジンコウ</t>
    </rPh>
    <rPh sb="430" eb="432">
      <t>ゾウカ</t>
    </rPh>
    <rPh sb="433" eb="435">
      <t>ミコ</t>
    </rPh>
    <rPh sb="439" eb="441">
      <t>チイキ</t>
    </rPh>
    <rPh sb="453" eb="455">
      <t>セツゾク</t>
    </rPh>
    <rPh sb="455" eb="456">
      <t>リツ</t>
    </rPh>
    <rPh sb="456" eb="458">
      <t>コウジョウ</t>
    </rPh>
    <rPh sb="459" eb="4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</si>
</sst>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17B-4705-BC6B-4FAB335235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317B-4705-BC6B-4FAB335235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50.97</c:v>
                </c:pt>
                <c:pt idx="4">
                  <c:v>51.29</c:v>
                </c:pt>
              </c:numCache>
            </c:numRef>
          </c:val>
          <c:extLst>
            <c:ext xmlns:c16="http://schemas.microsoft.com/office/drawing/2014/chart" uri="{C3380CC4-5D6E-409C-BE32-E72D297353CC}">
              <c16:uniqueId val="{00000000-CBDD-49F9-8AB4-B6C93895EE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CBDD-49F9-8AB4-B6C93895EE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79.98</c:v>
                </c:pt>
                <c:pt idx="4">
                  <c:v>78.099999999999994</c:v>
                </c:pt>
              </c:numCache>
            </c:numRef>
          </c:val>
          <c:extLst>
            <c:ext xmlns:c16="http://schemas.microsoft.com/office/drawing/2014/chart" uri="{C3380CC4-5D6E-409C-BE32-E72D297353CC}">
              <c16:uniqueId val="{00000000-4925-4423-9A76-412BB8A4D7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4925-4423-9A76-412BB8A4D7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118.42</c:v>
                </c:pt>
                <c:pt idx="4">
                  <c:v>113.09</c:v>
                </c:pt>
              </c:numCache>
            </c:numRef>
          </c:val>
          <c:extLst>
            <c:ext xmlns:c16="http://schemas.microsoft.com/office/drawing/2014/chart" uri="{C3380CC4-5D6E-409C-BE32-E72D297353CC}">
              <c16:uniqueId val="{00000000-347A-41C4-8C25-15DC8603BD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347A-41C4-8C25-15DC8603BD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4.96</c:v>
                </c:pt>
                <c:pt idx="4">
                  <c:v>10.01</c:v>
                </c:pt>
              </c:numCache>
            </c:numRef>
          </c:val>
          <c:extLst>
            <c:ext xmlns:c16="http://schemas.microsoft.com/office/drawing/2014/chart" uri="{C3380CC4-5D6E-409C-BE32-E72D297353CC}">
              <c16:uniqueId val="{00000000-A7DA-4557-AAA7-8D0C82F50E4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A7DA-4557-AAA7-8D0C82F50E4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816-41F5-AE4B-374EB11941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816-41F5-AE4B-374EB11941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EAD-4C53-B3F1-CF90796654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EEAD-4C53-B3F1-CF90796654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50</c:v>
                </c:pt>
                <c:pt idx="4">
                  <c:v>54.22</c:v>
                </c:pt>
              </c:numCache>
            </c:numRef>
          </c:val>
          <c:extLst>
            <c:ext xmlns:c16="http://schemas.microsoft.com/office/drawing/2014/chart" uri="{C3380CC4-5D6E-409C-BE32-E72D297353CC}">
              <c16:uniqueId val="{00000000-275F-4FBC-8745-41800FAE1E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275F-4FBC-8745-41800FAE1E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1157.55</c:v>
                </c:pt>
                <c:pt idx="4">
                  <c:v>1015.91</c:v>
                </c:pt>
              </c:numCache>
            </c:numRef>
          </c:val>
          <c:extLst>
            <c:ext xmlns:c16="http://schemas.microsoft.com/office/drawing/2014/chart" uri="{C3380CC4-5D6E-409C-BE32-E72D297353CC}">
              <c16:uniqueId val="{00000000-6A99-4989-BB80-70A5ACA4BF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6A99-4989-BB80-70A5ACA4BF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32.06</c:v>
                </c:pt>
                <c:pt idx="4">
                  <c:v>33.33</c:v>
                </c:pt>
              </c:numCache>
            </c:numRef>
          </c:val>
          <c:extLst>
            <c:ext xmlns:c16="http://schemas.microsoft.com/office/drawing/2014/chart" uri="{C3380CC4-5D6E-409C-BE32-E72D297353CC}">
              <c16:uniqueId val="{00000000-8FEC-4E69-85EF-E8833A05A46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8FEC-4E69-85EF-E8833A05A46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221.25</c:v>
                </c:pt>
                <c:pt idx="4">
                  <c:v>214.15</c:v>
                </c:pt>
              </c:numCache>
            </c:numRef>
          </c:val>
          <c:extLst>
            <c:ext xmlns:c16="http://schemas.microsoft.com/office/drawing/2014/chart" uri="{C3380CC4-5D6E-409C-BE32-E72D297353CC}">
              <c16:uniqueId val="{00000000-8FB0-492B-9D60-0DB61CD446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8FB0-492B-9D60-0DB61CD446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沖縄県　南風原町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40584</v>
      </c>
      <c r="AM8" s="45"/>
      <c r="AN8" s="45"/>
      <c r="AO8" s="45"/>
      <c r="AP8" s="45"/>
      <c r="AQ8" s="45"/>
      <c r="AR8" s="45"/>
      <c r="AS8" s="45"/>
      <c r="AT8" s="46">
        <f>データ!T6</f>
        <v>10.76</v>
      </c>
      <c r="AU8" s="46"/>
      <c r="AV8" s="46"/>
      <c r="AW8" s="46"/>
      <c r="AX8" s="46"/>
      <c r="AY8" s="46"/>
      <c r="AZ8" s="46"/>
      <c r="BA8" s="46"/>
      <c r="BB8" s="46">
        <f>データ!U6</f>
        <v>3771.75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91.9</v>
      </c>
      <c r="J10" s="46"/>
      <c r="K10" s="46"/>
      <c r="L10" s="46"/>
      <c r="M10" s="46"/>
      <c r="N10" s="46"/>
      <c r="O10" s="46"/>
      <c r="P10" s="46">
        <f>データ!P6</f>
        <v>2.12</v>
      </c>
      <c r="Q10" s="46"/>
      <c r="R10" s="46"/>
      <c r="S10" s="46"/>
      <c r="T10" s="46"/>
      <c r="U10" s="46"/>
      <c r="V10" s="46"/>
      <c r="W10" s="46">
        <f>データ!Q6</f>
        <v>98.05</v>
      </c>
      <c r="X10" s="46"/>
      <c r="Y10" s="46"/>
      <c r="Z10" s="46"/>
      <c r="AA10" s="46"/>
      <c r="AB10" s="46"/>
      <c r="AC10" s="46"/>
      <c r="AD10" s="45">
        <f>データ!R6</f>
        <v>1342</v>
      </c>
      <c r="AE10" s="45"/>
      <c r="AF10" s="45"/>
      <c r="AG10" s="45"/>
      <c r="AH10" s="45"/>
      <c r="AI10" s="45"/>
      <c r="AJ10" s="45"/>
      <c r="AK10" s="2"/>
      <c r="AL10" s="45">
        <f>データ!V6</f>
        <v>854</v>
      </c>
      <c r="AM10" s="45"/>
      <c r="AN10" s="45"/>
      <c r="AO10" s="45"/>
      <c r="AP10" s="45"/>
      <c r="AQ10" s="45"/>
      <c r="AR10" s="45"/>
      <c r="AS10" s="45"/>
      <c r="AT10" s="46">
        <f>データ!W6</f>
        <v>0.34</v>
      </c>
      <c r="AU10" s="46"/>
      <c r="AV10" s="46"/>
      <c r="AW10" s="46"/>
      <c r="AX10" s="46"/>
      <c r="AY10" s="46"/>
      <c r="AZ10" s="46"/>
      <c r="BA10" s="46"/>
      <c r="BB10" s="46">
        <f>データ!X6</f>
        <v>2511.7600000000002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gDrZsD92/cPHBzCT7bwF/6JNBuWGUHPDMKbyda1xrOhLEM4NmTXdvzNnjjDfTKZNWrezjQcV5m8Ea8Meb6ydvQ==" saltValue="zIJ+nQJcFDGNB/AmmVAE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473502</v>
      </c>
      <c r="D6" s="19">
        <f t="shared" si="3"/>
        <v>46</v>
      </c>
      <c r="E6" s="19">
        <f t="shared" si="3"/>
        <v>17</v>
      </c>
      <c r="F6" s="19">
        <f t="shared" si="3"/>
        <v>5</v>
      </c>
      <c r="G6" s="19">
        <f t="shared" si="3"/>
        <v>0</v>
      </c>
      <c r="H6" s="19" t="str">
        <f t="shared" si="3"/>
        <v>沖縄県　南風原町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91.9</v>
      </c>
      <c r="P6" s="20">
        <f t="shared" si="3"/>
        <v>2.12</v>
      </c>
      <c r="Q6" s="20">
        <f t="shared" si="3"/>
        <v>98.05</v>
      </c>
      <c r="R6" s="20">
        <f t="shared" si="3"/>
        <v>1342</v>
      </c>
      <c r="S6" s="20">
        <f t="shared" si="3"/>
        <v>40584</v>
      </c>
      <c r="T6" s="20">
        <f t="shared" si="3"/>
        <v>10.76</v>
      </c>
      <c r="U6" s="20">
        <f t="shared" si="3"/>
        <v>3771.75</v>
      </c>
      <c r="V6" s="20">
        <f t="shared" si="3"/>
        <v>854</v>
      </c>
      <c r="W6" s="20">
        <f t="shared" si="3"/>
        <v>0.34</v>
      </c>
      <c r="X6" s="20">
        <f t="shared" si="3"/>
        <v>2511.7600000000002</v>
      </c>
      <c r="Y6" s="21" t="str">
        <f>IF(Y7="",NA(),Y7)</f>
        <v>-</v>
      </c>
      <c r="Z6" s="21" t="str">
        <f t="shared" ref="Z6:AH6" si="4">IF(Z7="",NA(),Z7)</f>
        <v>-</v>
      </c>
      <c r="AA6" s="21" t="str">
        <f t="shared" si="4"/>
        <v>-</v>
      </c>
      <c r="AB6" s="21">
        <f t="shared" si="4"/>
        <v>118.42</v>
      </c>
      <c r="AC6" s="21">
        <f t="shared" si="4"/>
        <v>113.09</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50</v>
      </c>
      <c r="AY6" s="21">
        <f t="shared" si="6"/>
        <v>54.22</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1157.55</v>
      </c>
      <c r="BJ6" s="21">
        <f t="shared" si="7"/>
        <v>1015.91</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32.06</v>
      </c>
      <c r="BU6" s="21">
        <f t="shared" si="8"/>
        <v>33.33</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221.25</v>
      </c>
      <c r="CF6" s="21">
        <f t="shared" si="9"/>
        <v>214.15</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50.97</v>
      </c>
      <c r="CQ6" s="21">
        <f t="shared" si="10"/>
        <v>51.29</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79.98</v>
      </c>
      <c r="DB6" s="21">
        <f t="shared" si="11"/>
        <v>78.099999999999994</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4.96</v>
      </c>
      <c r="DM6" s="21">
        <f t="shared" si="12"/>
        <v>10.01</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473502</v>
      </c>
      <c r="D7" s="23">
        <v>46</v>
      </c>
      <c r="E7" s="23">
        <v>17</v>
      </c>
      <c r="F7" s="23">
        <v>5</v>
      </c>
      <c r="G7" s="23">
        <v>0</v>
      </c>
      <c r="H7" s="23" t="s">
        <v>96</v>
      </c>
      <c r="I7" s="23" t="s">
        <v>97</v>
      </c>
      <c r="J7" s="23" t="s">
        <v>98</v>
      </c>
      <c r="K7" s="23" t="s">
        <v>99</v>
      </c>
      <c r="L7" s="23" t="s">
        <v>100</v>
      </c>
      <c r="M7" s="23" t="s">
        <v>101</v>
      </c>
      <c r="N7" s="24" t="s">
        <v>102</v>
      </c>
      <c r="O7" s="24">
        <v>91.9</v>
      </c>
      <c r="P7" s="24">
        <v>2.12</v>
      </c>
      <c r="Q7" s="24">
        <v>98.05</v>
      </c>
      <c r="R7" s="24">
        <v>1342</v>
      </c>
      <c r="S7" s="24">
        <v>40584</v>
      </c>
      <c r="T7" s="24">
        <v>10.76</v>
      </c>
      <c r="U7" s="24">
        <v>3771.75</v>
      </c>
      <c r="V7" s="24">
        <v>854</v>
      </c>
      <c r="W7" s="24">
        <v>0.34</v>
      </c>
      <c r="X7" s="24">
        <v>2511.7600000000002</v>
      </c>
      <c r="Y7" s="24" t="s">
        <v>102</v>
      </c>
      <c r="Z7" s="24" t="s">
        <v>102</v>
      </c>
      <c r="AA7" s="24" t="s">
        <v>102</v>
      </c>
      <c r="AB7" s="24">
        <v>118.42</v>
      </c>
      <c r="AC7" s="24">
        <v>113.09</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50</v>
      </c>
      <c r="AY7" s="24">
        <v>54.22</v>
      </c>
      <c r="AZ7" s="24" t="s">
        <v>102</v>
      </c>
      <c r="BA7" s="24" t="s">
        <v>102</v>
      </c>
      <c r="BB7" s="24" t="s">
        <v>102</v>
      </c>
      <c r="BC7" s="24">
        <v>29.13</v>
      </c>
      <c r="BD7" s="24">
        <v>35.69</v>
      </c>
      <c r="BE7" s="24">
        <v>34.770000000000003</v>
      </c>
      <c r="BF7" s="24" t="s">
        <v>102</v>
      </c>
      <c r="BG7" s="24" t="s">
        <v>102</v>
      </c>
      <c r="BH7" s="24" t="s">
        <v>102</v>
      </c>
      <c r="BI7" s="24">
        <v>1157.55</v>
      </c>
      <c r="BJ7" s="24">
        <v>1015.91</v>
      </c>
      <c r="BK7" s="24" t="s">
        <v>102</v>
      </c>
      <c r="BL7" s="24" t="s">
        <v>102</v>
      </c>
      <c r="BM7" s="24" t="s">
        <v>102</v>
      </c>
      <c r="BN7" s="24">
        <v>867.83</v>
      </c>
      <c r="BO7" s="24">
        <v>791.76</v>
      </c>
      <c r="BP7" s="24">
        <v>786.37</v>
      </c>
      <c r="BQ7" s="24" t="s">
        <v>102</v>
      </c>
      <c r="BR7" s="24" t="s">
        <v>102</v>
      </c>
      <c r="BS7" s="24" t="s">
        <v>102</v>
      </c>
      <c r="BT7" s="24">
        <v>32.06</v>
      </c>
      <c r="BU7" s="24">
        <v>33.33</v>
      </c>
      <c r="BV7" s="24" t="s">
        <v>102</v>
      </c>
      <c r="BW7" s="24" t="s">
        <v>102</v>
      </c>
      <c r="BX7" s="24" t="s">
        <v>102</v>
      </c>
      <c r="BY7" s="24">
        <v>57.08</v>
      </c>
      <c r="BZ7" s="24">
        <v>56.26</v>
      </c>
      <c r="CA7" s="24">
        <v>60.65</v>
      </c>
      <c r="CB7" s="24" t="s">
        <v>102</v>
      </c>
      <c r="CC7" s="24" t="s">
        <v>102</v>
      </c>
      <c r="CD7" s="24" t="s">
        <v>102</v>
      </c>
      <c r="CE7" s="24">
        <v>221.25</v>
      </c>
      <c r="CF7" s="24">
        <v>214.15</v>
      </c>
      <c r="CG7" s="24" t="s">
        <v>102</v>
      </c>
      <c r="CH7" s="24" t="s">
        <v>102</v>
      </c>
      <c r="CI7" s="24" t="s">
        <v>102</v>
      </c>
      <c r="CJ7" s="24">
        <v>274.99</v>
      </c>
      <c r="CK7" s="24">
        <v>282.08999999999997</v>
      </c>
      <c r="CL7" s="24">
        <v>256.97000000000003</v>
      </c>
      <c r="CM7" s="24" t="s">
        <v>102</v>
      </c>
      <c r="CN7" s="24" t="s">
        <v>102</v>
      </c>
      <c r="CO7" s="24" t="s">
        <v>102</v>
      </c>
      <c r="CP7" s="24">
        <v>50.97</v>
      </c>
      <c r="CQ7" s="24">
        <v>51.29</v>
      </c>
      <c r="CR7" s="24" t="s">
        <v>102</v>
      </c>
      <c r="CS7" s="24" t="s">
        <v>102</v>
      </c>
      <c r="CT7" s="24" t="s">
        <v>102</v>
      </c>
      <c r="CU7" s="24">
        <v>54.83</v>
      </c>
      <c r="CV7" s="24">
        <v>66.53</v>
      </c>
      <c r="CW7" s="24">
        <v>61.14</v>
      </c>
      <c r="CX7" s="24" t="s">
        <v>102</v>
      </c>
      <c r="CY7" s="24" t="s">
        <v>102</v>
      </c>
      <c r="CZ7" s="24" t="s">
        <v>102</v>
      </c>
      <c r="DA7" s="24">
        <v>79.98</v>
      </c>
      <c r="DB7" s="24">
        <v>78.099999999999994</v>
      </c>
      <c r="DC7" s="24" t="s">
        <v>102</v>
      </c>
      <c r="DD7" s="24" t="s">
        <v>102</v>
      </c>
      <c r="DE7" s="24" t="s">
        <v>102</v>
      </c>
      <c r="DF7" s="24">
        <v>84.7</v>
      </c>
      <c r="DG7" s="24">
        <v>84.67</v>
      </c>
      <c r="DH7" s="24">
        <v>86.91</v>
      </c>
      <c r="DI7" s="24" t="s">
        <v>102</v>
      </c>
      <c r="DJ7" s="24" t="s">
        <v>102</v>
      </c>
      <c r="DK7" s="24" t="s">
        <v>102</v>
      </c>
      <c r="DL7" s="24">
        <v>4.96</v>
      </c>
      <c r="DM7" s="24">
        <v>10.01</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桃原 勇之</cp:lastModifiedBy>
  <cp:lastPrinted>2023-01-23T02:09:48Z</cp:lastPrinted>
  <dcterms:created xsi:type="dcterms:W3CDTF">2022-12-01T01:38:15Z</dcterms:created>
  <dcterms:modified xsi:type="dcterms:W3CDTF">2023-01-23T02:18:12Z</dcterms:modified>
  <cp:category/>
</cp:coreProperties>
</file>