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庶務普及班\1係\R4\く_国・県 報告\こ_公営企業に係る経営比較分析表（令和３年度決算）の分析等について（１通目）R5.1.20〆\"/>
    </mc:Choice>
  </mc:AlternateContent>
  <workbookProtection workbookAlgorithmName="SHA-512" workbookHashValue="y9p9zt6EDKtMKiUn3LN5006MWBnoqSWfHdQZmiDtEau5HOOYT0kJBy751dUaffmkGcvxLa8WVsIzBL4mxWUPhA==" workbookSaltValue="xiTENTLVB3y17Y/iidJgC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<sst xmlns="http://schemas.openxmlformats.org/spreadsheetml/2006/main" count="301" uniqueCount="117">
  <si>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</si>
  <si>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</si>
  <si>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</si>
  <si>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</si>
  <si>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</si>
  <si>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</si>
  <si>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</si>
  <si>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</si>
  <si>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</si>
  <si>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</si>
  <si>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</si>
  <si>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</si>
  <si>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</si>
  <si>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</si>
  <si>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</si>
  <si>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</si>
  <si>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</si>
  <si>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</si>
  <si>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</si>
  <si>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</si>
  <si>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</si>
  <si>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</si>
  <si>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</si>
  <si>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</si>
  <si>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</si>
  <si>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</si>
  <si>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</si>
  <si>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</si>
  <si>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</si>
  <si>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</si>
  <si>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</si>
  <si>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</si>
  <si>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</si>
  <si>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</si>
  <si>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</si>
  <si>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</si>
  <si>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</si>
  <si>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</si>
  <si>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</si>
  <si>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</si>
  <si>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</si>
  <si>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</si>
  <si>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</si>
  <si>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</si>
  <si>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</si>
  <si>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</si>
  <si>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</si>
  <si>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</si>
  <si>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</si>
  <si>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</si>
  <si>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</si>
  <si>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</si>
  <si>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</si>
  <si>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</si>
  <si>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</si>
  <si>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</si>
  <si>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</si>
  <si>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</si>
  <si>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</si>
  <si>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</si>
  <si>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</si>
  <si>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</si>
  <si>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</si>
  <si>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</si>
  <si>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</si>
  <si>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</si>
  <si>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</si>
  <si>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</si>
  <si>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</si>
  <si>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</si>
  <si>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</si>
  <si>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</si>
  <si>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</si>
  <si>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</si>
  <si>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</si>
  <si>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</si>
  <si>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</si>
  <si>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</si>
  <si>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</si>
  <si>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</si>
  <si>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</si>
  <si>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</si>
  <si>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</si>
  <si>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</si>
  <si>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</si>
  <si>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</si>
  <si>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</si>
  <si>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</si>
  <si>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</si>
  <si>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</si>
  <si>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</si>
  <si>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</si>
  <si>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</si>
  <si>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</si>
  <si>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</si>
  <si>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</si>
  <si>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南風原町</t>
  </si>
  <si>
    <t>法適用</t>
  </si>
  <si>
    <t>下水道事業</t>
  </si>
  <si>
    <t>公共下水道</t>
  </si>
  <si>
    <t>Ca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</si>
  <si>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</si>
  <si>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</si>
  <si>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</si>
  <si>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</si>
  <si>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</si>
  <si>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</si>
  <si>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</si>
  <si>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</si>
  <si>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</si>
  <si>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</si>
  <si>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</si>
  <si>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</si>
  <si>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</si>
  <si>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109.45％で黒字を示していますが一般会計からの繰入れにより事業を運営している状況です。R5.6以降は下水道使用料金改定(1㎥あたり3円増)を行うことが決定していますが、引続き改定増を計画的に行う必要があります。　　　　　　　②累積欠損金比率：0％で経営は健全です。　　　③流動比率：23.05％で負債を賄えきれていない状況です。下水道使用料の改定や水洗率向上を目指す必要があります。　　　　　　　　　　　　　　　④企業債残高対事業規模比率：全国平均値と比較して大幅に上回っています。投資規模が増傾向のためこのような状況です。　　　　　　　　　　　　　⑤経費回収率：126.82％で経費を使用料で賄えています。これは前年度に比べ汚水処理費が減となったことによるものです。年度毎で汚水と雨水の処理費割合が変動することが見込まれますが安定した回収率を保つ必要があります。　　　　　　　　　　　⑥汚水処理原価：前年度に比べ汚水処理費が減となったため原価コストがおさえられた状況です。　　⑧水洗化率：全国平均値に近づくため接続補助の活用を促す等、水洗化率の向上に努めます。</t>
    <rPh sb="1" eb="3">
      <t>ケイジョウ</t>
    </rPh>
    <rPh sb="3" eb="5">
      <t>シュウシ</t>
    </rPh>
    <rPh sb="5" eb="7">
      <t>ヒリツ</t>
    </rPh>
    <rPh sb="16" eb="18">
      <t>クロジ</t>
    </rPh>
    <rPh sb="19" eb="20">
      <t>シメ</t>
    </rPh>
    <rPh sb="26" eb="28">
      <t>イッパン</t>
    </rPh>
    <rPh sb="28" eb="30">
      <t>カイケイ</t>
    </rPh>
    <rPh sb="33" eb="35">
      <t>クリイ</t>
    </rPh>
    <rPh sb="39" eb="41">
      <t>ジギョウ</t>
    </rPh>
    <rPh sb="42" eb="44">
      <t>ウンエイ</t>
    </rPh>
    <rPh sb="48" eb="50">
      <t>ジョウキョウ</t>
    </rPh>
    <rPh sb="57" eb="59">
      <t>イコウ</t>
    </rPh>
    <rPh sb="60" eb="63">
      <t>ゲスイドウ</t>
    </rPh>
    <rPh sb="63" eb="66">
      <t>シヨウリョウ</t>
    </rPh>
    <rPh sb="66" eb="67">
      <t>キン</t>
    </rPh>
    <rPh sb="67" eb="69">
      <t>カイテイ</t>
    </rPh>
    <rPh sb="76" eb="77">
      <t>エン</t>
    </rPh>
    <rPh sb="77" eb="78">
      <t>ゾウ</t>
    </rPh>
    <rPh sb="80" eb="81">
      <t>オコナ</t>
    </rPh>
    <rPh sb="85" eb="87">
      <t>ケッテイ</t>
    </rPh>
    <rPh sb="94" eb="96">
      <t>ヒキツヅ</t>
    </rPh>
    <rPh sb="97" eb="99">
      <t>カイテイ</t>
    </rPh>
    <rPh sb="99" eb="100">
      <t>ゾウ</t>
    </rPh>
    <rPh sb="101" eb="103">
      <t>ケイカク</t>
    </rPh>
    <rPh sb="103" eb="104">
      <t>テキ</t>
    </rPh>
    <rPh sb="105" eb="106">
      <t>オコナ</t>
    </rPh>
    <rPh sb="107" eb="109">
      <t>ヒツヨウ</t>
    </rPh>
    <rPh sb="123" eb="125">
      <t>ルイセキ</t>
    </rPh>
    <rPh sb="125" eb="127">
      <t>ケッソン</t>
    </rPh>
    <rPh sb="127" eb="128">
      <t>キン</t>
    </rPh>
    <rPh sb="128" eb="130">
      <t>ヒリツ</t>
    </rPh>
    <rPh sb="134" eb="136">
      <t>ケイエイ</t>
    </rPh>
    <rPh sb="137" eb="139">
      <t>ケンゼン</t>
    </rPh>
    <rPh sb="146" eb="148">
      <t>リュウドウ</t>
    </rPh>
    <rPh sb="148" eb="150">
      <t>ヒリツ</t>
    </rPh>
    <rPh sb="158" eb="160">
      <t>フサイ</t>
    </rPh>
    <rPh sb="161" eb="162">
      <t>マカナ</t>
    </rPh>
    <rPh sb="169" eb="171">
      <t>ジョウキョウ</t>
    </rPh>
    <rPh sb="174" eb="177">
      <t>ゲスイドウ</t>
    </rPh>
    <rPh sb="177" eb="180">
      <t>シヨウリョウ</t>
    </rPh>
    <rPh sb="181" eb="183">
      <t>カイテイ</t>
    </rPh>
    <rPh sb="184" eb="186">
      <t>スイセン</t>
    </rPh>
    <rPh sb="186" eb="187">
      <t>リツ</t>
    </rPh>
    <rPh sb="187" eb="189">
      <t>コウジョウ</t>
    </rPh>
    <rPh sb="190" eb="192">
      <t>メザ</t>
    </rPh>
    <rPh sb="193" eb="195">
      <t>ヒツヨウ</t>
    </rPh>
    <rPh sb="217" eb="220">
      <t>キギョウサイ</t>
    </rPh>
    <rPh sb="220" eb="222">
      <t>ザンダカ</t>
    </rPh>
    <rPh sb="222" eb="223">
      <t>タイ</t>
    </rPh>
    <rPh sb="223" eb="225">
      <t>ジギョウ</t>
    </rPh>
    <rPh sb="225" eb="227">
      <t>キボ</t>
    </rPh>
    <rPh sb="227" eb="229">
      <t>ヒリツ</t>
    </rPh>
    <rPh sb="230" eb="232">
      <t>ゼンコク</t>
    </rPh>
    <rPh sb="232" eb="234">
      <t>ヘイキン</t>
    </rPh>
    <rPh sb="234" eb="235">
      <t>チ</t>
    </rPh>
    <rPh sb="236" eb="238">
      <t>ヒカク</t>
    </rPh>
    <rPh sb="240" eb="242">
      <t>オオハバ</t>
    </rPh>
    <rPh sb="243" eb="245">
      <t>ウワマワ</t>
    </rPh>
    <rPh sb="251" eb="253">
      <t>トウシ</t>
    </rPh>
    <rPh sb="253" eb="255">
      <t>キボ</t>
    </rPh>
    <rPh sb="256" eb="257">
      <t>ゾウ</t>
    </rPh>
    <rPh sb="257" eb="259">
      <t>ケイコウ</t>
    </rPh>
    <rPh sb="267" eb="269">
      <t>ジョウキョウ</t>
    </rPh>
    <rPh sb="286" eb="291">
      <t>ケイヒカイシュウリツ</t>
    </rPh>
    <rPh sb="300" eb="302">
      <t>ケイヒ</t>
    </rPh>
    <rPh sb="303" eb="306">
      <t>シヨウリョウ</t>
    </rPh>
    <rPh sb="307" eb="308">
      <t>マカナ</t>
    </rPh>
    <rPh sb="317" eb="320">
      <t>ゼンネンド</t>
    </rPh>
    <rPh sb="321" eb="322">
      <t>クラ</t>
    </rPh>
    <rPh sb="323" eb="325">
      <t>オスイ</t>
    </rPh>
    <rPh sb="344" eb="346">
      <t>ネンド</t>
    </rPh>
    <rPh sb="346" eb="347">
      <t>ゴト</t>
    </rPh>
    <rPh sb="348" eb="350">
      <t>オスイ</t>
    </rPh>
    <rPh sb="351" eb="353">
      <t>ウスイ</t>
    </rPh>
    <rPh sb="354" eb="356">
      <t>ショリ</t>
    </rPh>
    <rPh sb="356" eb="357">
      <t>ヒ</t>
    </rPh>
    <rPh sb="357" eb="359">
      <t>ワリアイ</t>
    </rPh>
    <rPh sb="360" eb="362">
      <t>ヘンドウ</t>
    </rPh>
    <rPh sb="367" eb="369">
      <t>ミコ</t>
    </rPh>
    <rPh sb="374" eb="376">
      <t>アンテイ</t>
    </rPh>
    <rPh sb="378" eb="381">
      <t>カイシュウリツ</t>
    </rPh>
    <rPh sb="382" eb="383">
      <t>タモ</t>
    </rPh>
    <rPh sb="384" eb="386">
      <t>ヒツヨウ</t>
    </rPh>
    <rPh sb="404" eb="406">
      <t>オスイ</t>
    </rPh>
    <rPh sb="406" eb="408">
      <t>ショリ</t>
    </rPh>
    <rPh sb="408" eb="410">
      <t>ゲンカ</t>
    </rPh>
    <rPh sb="411" eb="414">
      <t>ゼンネンド</t>
    </rPh>
    <rPh sb="415" eb="416">
      <t>クラ</t>
    </rPh>
    <rPh sb="417" eb="419">
      <t>オスイ</t>
    </rPh>
    <rPh sb="419" eb="422">
      <t>ショリヒ</t>
    </rPh>
    <rPh sb="423" eb="424">
      <t>ゲン</t>
    </rPh>
    <rPh sb="430" eb="432">
      <t>ゲンカ</t>
    </rPh>
    <rPh sb="442" eb="444">
      <t>ジョウキョウ</t>
    </rPh>
    <rPh sb="450" eb="453">
      <t>スイセンカ</t>
    </rPh>
    <rPh sb="453" eb="454">
      <t>リツ</t>
    </rPh>
    <rPh sb="455" eb="457">
      <t>ゼンコク</t>
    </rPh>
    <rPh sb="457" eb="460">
      <t>ヘイキンチ</t>
    </rPh>
    <rPh sb="461" eb="462">
      <t>チカ</t>
    </rPh>
    <rPh sb="466" eb="468">
      <t>セツゾク</t>
    </rPh>
    <rPh sb="468" eb="470">
      <t>ホジョ</t>
    </rPh>
    <rPh sb="471" eb="473">
      <t>カツヨウ</t>
    </rPh>
    <rPh sb="474" eb="475">
      <t>ウナガ</t>
    </rPh>
    <rPh sb="476" eb="477">
      <t>トウ</t>
    </rPh>
    <rPh sb="478" eb="481">
      <t>スイセンカ</t>
    </rPh>
    <rPh sb="481" eb="482">
      <t>リツ</t>
    </rPh>
    <rPh sb="483" eb="485">
      <t>コウジョウ</t>
    </rPh>
    <rPh sb="486" eb="487">
      <t>ツト</t>
    </rPh>
    <phoneticPr fontId="4"/>
  </si>
  <si>
    <t>①有形固定資産減価償却率：供用開始の昭和60年から35年以上が経過しており、老朽化に備え改築(更新･長寿命化)等を検討する必要があります。</t>
    <rPh sb="1" eb="3">
      <t>ユウケイ</t>
    </rPh>
    <rPh sb="3" eb="7">
      <t>コテイシサン</t>
    </rPh>
    <rPh sb="7" eb="9">
      <t>ゲンカ</t>
    </rPh>
    <rPh sb="9" eb="12">
      <t>ショウキャクリツ</t>
    </rPh>
    <rPh sb="13" eb="15">
      <t>キョウヨウ</t>
    </rPh>
    <rPh sb="15" eb="17">
      <t>カイシ</t>
    </rPh>
    <rPh sb="18" eb="20">
      <t>ショウワ</t>
    </rPh>
    <rPh sb="22" eb="23">
      <t>ネン</t>
    </rPh>
    <rPh sb="27" eb="28">
      <t>ネン</t>
    </rPh>
    <rPh sb="28" eb="30">
      <t>イジョウ</t>
    </rPh>
    <rPh sb="31" eb="33">
      <t>ケイカ</t>
    </rPh>
    <rPh sb="38" eb="41">
      <t>ロウキュウカ</t>
    </rPh>
    <rPh sb="42" eb="43">
      <t>ソナ</t>
    </rPh>
    <rPh sb="44" eb="46">
      <t>カイチク</t>
    </rPh>
    <rPh sb="47" eb="49">
      <t>コウシン</t>
    </rPh>
    <rPh sb="50" eb="51">
      <t>チョウ</t>
    </rPh>
    <rPh sb="51" eb="54">
      <t>ジュミョウカ</t>
    </rPh>
    <rPh sb="55" eb="56">
      <t>トウ</t>
    </rPh>
    <rPh sb="57" eb="59">
      <t>ケントウ</t>
    </rPh>
    <rPh sb="61" eb="63">
      <t>ヒツヨウ</t>
    </rPh>
    <phoneticPr fontId="4"/>
  </si>
  <si>
    <t>本町は下水道使用料で経費回収できておらず、一般会計からの繰入れにより下水道事業を運営している状況です。また、今後は管渠の老朽化に備え改築（更新･長寿命化）等を検討する必要があります。令和2年度に策定した経営戦略に基づき下水道使用料改定1回目が決定しR5.6以降に改定されます。持続可能で健全な下水道事業となるため、引続き経営戦略に基づいた経営改善に取り組みます。</t>
    <rPh sb="0" eb="2">
      <t>ホンチョウ</t>
    </rPh>
    <rPh sb="3" eb="6">
      <t>ゲスイドウ</t>
    </rPh>
    <rPh sb="6" eb="9">
      <t>シヨウリョウ</t>
    </rPh>
    <rPh sb="10" eb="12">
      <t>ケイヒ</t>
    </rPh>
    <rPh sb="12" eb="14">
      <t>カイシュウ</t>
    </rPh>
    <rPh sb="21" eb="25">
      <t>イッパンカイケイ</t>
    </rPh>
    <rPh sb="28" eb="30">
      <t>クリイ</t>
    </rPh>
    <rPh sb="34" eb="37">
      <t>ゲスイドウ</t>
    </rPh>
    <rPh sb="37" eb="39">
      <t>ジギョウ</t>
    </rPh>
    <rPh sb="40" eb="42">
      <t>ウンエイ</t>
    </rPh>
    <rPh sb="46" eb="48">
      <t>ジョウキョウ</t>
    </rPh>
    <rPh sb="54" eb="56">
      <t>コンゴ</t>
    </rPh>
    <rPh sb="57" eb="59">
      <t>カンキョ</t>
    </rPh>
    <rPh sb="60" eb="62">
      <t>ロウキュウ</t>
    </rPh>
    <rPh sb="66" eb="68">
      <t>カイチク</t>
    </rPh>
    <rPh sb="91" eb="93">
      <t>レイワ</t>
    </rPh>
    <rPh sb="94" eb="96">
      <t>ネンド</t>
    </rPh>
    <rPh sb="97" eb="99">
      <t>サクテイ</t>
    </rPh>
    <rPh sb="101" eb="105">
      <t>ケイエイセンリャク</t>
    </rPh>
    <rPh sb="106" eb="107">
      <t>モト</t>
    </rPh>
    <rPh sb="109" eb="112">
      <t>ゲスイドウ</t>
    </rPh>
    <rPh sb="112" eb="115">
      <t>シヨウリョウ</t>
    </rPh>
    <rPh sb="115" eb="117">
      <t>カイテイ</t>
    </rPh>
    <rPh sb="118" eb="120">
      <t>カイメ</t>
    </rPh>
    <rPh sb="121" eb="123">
      <t>ケッテイ</t>
    </rPh>
    <rPh sb="128" eb="130">
      <t>イコウ</t>
    </rPh>
    <rPh sb="131" eb="133">
      <t>カイテイ</t>
    </rPh>
    <rPh sb="157" eb="159">
      <t>ヒキツヅ</t>
    </rPh>
    <rPh sb="160" eb="164">
      <t>ケイエイセンリャク</t>
    </rPh>
    <rPh sb="165" eb="16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</si>
</sst>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DA1-4F3F-A88C-8942094FF9D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DA1-4F3F-A88C-8942094FF9D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F9-49DC-A5C8-00CB73845A7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2F9-49DC-A5C8-00CB73845A7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85.52</c:v>
                </c:pt>
                <c:pt idx="4">
                  <c:v>85.73</c:v>
                </c:pt>
              </c:numCache>
            </c:numRef>
          </c:val>
          <c:extLst>
            <c:ext xmlns:c16="http://schemas.microsoft.com/office/drawing/2014/chart" uri="{C3380CC4-5D6E-409C-BE32-E72D297353CC}">
              <c16:uniqueId val="{00000000-D9A1-4EA5-822F-84E0E8A6144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85.02</c:v>
                </c:pt>
                <c:pt idx="4">
                  <c:v>78.91</c:v>
                </c:pt>
              </c:numCache>
            </c:numRef>
          </c:val>
          <c:smooth val="0"/>
          <c:extLst>
            <c:ext xmlns:c16="http://schemas.microsoft.com/office/drawing/2014/chart" uri="{C3380CC4-5D6E-409C-BE32-E72D297353CC}">
              <c16:uniqueId val="{00000001-D9A1-4EA5-822F-84E0E8A6144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109.16</c:v>
                </c:pt>
                <c:pt idx="4">
                  <c:v>109.45</c:v>
                </c:pt>
              </c:numCache>
            </c:numRef>
          </c:val>
          <c:extLst>
            <c:ext xmlns:c16="http://schemas.microsoft.com/office/drawing/2014/chart" uri="{C3380CC4-5D6E-409C-BE32-E72D297353CC}">
              <c16:uniqueId val="{00000000-C100-406B-A04B-E77E0C707F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112.36</c:v>
                </c:pt>
                <c:pt idx="4">
                  <c:v>112.65</c:v>
                </c:pt>
              </c:numCache>
            </c:numRef>
          </c:val>
          <c:smooth val="0"/>
          <c:extLst>
            <c:ext xmlns:c16="http://schemas.microsoft.com/office/drawing/2014/chart" uri="{C3380CC4-5D6E-409C-BE32-E72D297353CC}">
              <c16:uniqueId val="{00000001-C100-406B-A04B-E77E0C707F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2.84</c:v>
                </c:pt>
                <c:pt idx="4">
                  <c:v>5.57</c:v>
                </c:pt>
              </c:numCache>
            </c:numRef>
          </c:val>
          <c:extLst>
            <c:ext xmlns:c16="http://schemas.microsoft.com/office/drawing/2014/chart" uri="{C3380CC4-5D6E-409C-BE32-E72D297353CC}">
              <c16:uniqueId val="{00000000-5126-4D7A-B364-9560DF2932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3.29</c:v>
                </c:pt>
                <c:pt idx="4">
                  <c:v>6.91</c:v>
                </c:pt>
              </c:numCache>
            </c:numRef>
          </c:val>
          <c:smooth val="0"/>
          <c:extLst>
            <c:ext xmlns:c16="http://schemas.microsoft.com/office/drawing/2014/chart" uri="{C3380CC4-5D6E-409C-BE32-E72D297353CC}">
              <c16:uniqueId val="{00000001-5126-4D7A-B364-9560DF2932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A51-40B4-A31D-424899DE958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A51-40B4-A31D-424899DE958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1E4-42BB-989B-70A439CA7D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1E4-42BB-989B-70A439CA7D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37.909999999999997</c:v>
                </c:pt>
                <c:pt idx="4">
                  <c:v>23.05</c:v>
                </c:pt>
              </c:numCache>
            </c:numRef>
          </c:val>
          <c:extLst>
            <c:ext xmlns:c16="http://schemas.microsoft.com/office/drawing/2014/chart" uri="{C3380CC4-5D6E-409C-BE32-E72D297353CC}">
              <c16:uniqueId val="{00000000-E9AA-4FB3-BAE2-9A6EBD698A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31.15</c:v>
                </c:pt>
                <c:pt idx="4">
                  <c:v>155.27000000000001</c:v>
                </c:pt>
              </c:numCache>
            </c:numRef>
          </c:val>
          <c:smooth val="0"/>
          <c:extLst>
            <c:ext xmlns:c16="http://schemas.microsoft.com/office/drawing/2014/chart" uri="{C3380CC4-5D6E-409C-BE32-E72D297353CC}">
              <c16:uniqueId val="{00000001-E9AA-4FB3-BAE2-9A6EBD698A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1453.94</c:v>
                </c:pt>
                <c:pt idx="4">
                  <c:v>1381.17</c:v>
                </c:pt>
              </c:numCache>
            </c:numRef>
          </c:val>
          <c:extLst>
            <c:ext xmlns:c16="http://schemas.microsoft.com/office/drawing/2014/chart" uri="{C3380CC4-5D6E-409C-BE32-E72D297353CC}">
              <c16:uniqueId val="{00000000-2B4E-4BD5-A763-34C5308C88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1058.75</c:v>
                </c:pt>
                <c:pt idx="4">
                  <c:v>1106.02</c:v>
                </c:pt>
              </c:numCache>
            </c:numRef>
          </c:val>
          <c:smooth val="0"/>
          <c:extLst>
            <c:ext xmlns:c16="http://schemas.microsoft.com/office/drawing/2014/chart" uri="{C3380CC4-5D6E-409C-BE32-E72D297353CC}">
              <c16:uniqueId val="{00000001-2B4E-4BD5-A763-34C5308C88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65.58</c:v>
                </c:pt>
                <c:pt idx="4">
                  <c:v>126.82</c:v>
                </c:pt>
              </c:numCache>
            </c:numRef>
          </c:val>
          <c:extLst>
            <c:ext xmlns:c16="http://schemas.microsoft.com/office/drawing/2014/chart" uri="{C3380CC4-5D6E-409C-BE32-E72D297353CC}">
              <c16:uniqueId val="{00000000-59CB-4D53-8737-91B6326015B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67.760000000000005</c:v>
                </c:pt>
                <c:pt idx="4">
                  <c:v>93.28</c:v>
                </c:pt>
              </c:numCache>
            </c:numRef>
          </c:val>
          <c:smooth val="0"/>
          <c:extLst>
            <c:ext xmlns:c16="http://schemas.microsoft.com/office/drawing/2014/chart" uri="{C3380CC4-5D6E-409C-BE32-E72D297353CC}">
              <c16:uniqueId val="{00000001-59CB-4D53-8737-91B6326015B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119.07</c:v>
                </c:pt>
                <c:pt idx="4">
                  <c:v>60.18</c:v>
                </c:pt>
              </c:numCache>
            </c:numRef>
          </c:val>
          <c:extLst>
            <c:ext xmlns:c16="http://schemas.microsoft.com/office/drawing/2014/chart" uri="{C3380CC4-5D6E-409C-BE32-E72D297353CC}">
              <c16:uniqueId val="{00000000-609B-40DF-BA6B-568D09BEA42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131.37</c:v>
                </c:pt>
                <c:pt idx="4">
                  <c:v>110.34</c:v>
                </c:pt>
              </c:numCache>
            </c:numRef>
          </c:val>
          <c:smooth val="0"/>
          <c:extLst>
            <c:ext xmlns:c16="http://schemas.microsoft.com/office/drawing/2014/chart" uri="{C3380CC4-5D6E-409C-BE32-E72D297353CC}">
              <c16:uniqueId val="{00000001-609B-40DF-BA6B-568D09BEA42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沖縄県　南風原町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Ca</v>
      </c>
      <c r="X8" s="66"/>
      <c r="Y8" s="66"/>
      <c r="Z8" s="66"/>
      <c r="AA8" s="66"/>
      <c r="AB8" s="66"/>
      <c r="AC8" s="66"/>
      <c r="AD8" s="67" t="str">
        <f>データ!$M$6</f>
        <v>非設置</v>
      </c>
      <c r="AE8" s="67"/>
      <c r="AF8" s="67"/>
      <c r="AG8" s="67"/>
      <c r="AH8" s="67"/>
      <c r="AI8" s="67"/>
      <c r="AJ8" s="67"/>
      <c r="AK8" s="3"/>
      <c r="AL8" s="55">
        <f>データ!S6</f>
        <v>40584</v>
      </c>
      <c r="AM8" s="55"/>
      <c r="AN8" s="55"/>
      <c r="AO8" s="55"/>
      <c r="AP8" s="55"/>
      <c r="AQ8" s="55"/>
      <c r="AR8" s="55"/>
      <c r="AS8" s="55"/>
      <c r="AT8" s="54">
        <f>データ!T6</f>
        <v>10.76</v>
      </c>
      <c r="AU8" s="54"/>
      <c r="AV8" s="54"/>
      <c r="AW8" s="54"/>
      <c r="AX8" s="54"/>
      <c r="AY8" s="54"/>
      <c r="AZ8" s="54"/>
      <c r="BA8" s="54"/>
      <c r="BB8" s="54">
        <f>データ!U6</f>
        <v>3771.75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69.72</v>
      </c>
      <c r="J10" s="54"/>
      <c r="K10" s="54"/>
      <c r="L10" s="54"/>
      <c r="M10" s="54"/>
      <c r="N10" s="54"/>
      <c r="O10" s="54"/>
      <c r="P10" s="54">
        <f>データ!P6</f>
        <v>69.239999999999995</v>
      </c>
      <c r="Q10" s="54"/>
      <c r="R10" s="54"/>
      <c r="S10" s="54"/>
      <c r="T10" s="54"/>
      <c r="U10" s="54"/>
      <c r="V10" s="54"/>
      <c r="W10" s="54">
        <f>データ!Q6</f>
        <v>100</v>
      </c>
      <c r="X10" s="54"/>
      <c r="Y10" s="54"/>
      <c r="Z10" s="54"/>
      <c r="AA10" s="54"/>
      <c r="AB10" s="54"/>
      <c r="AC10" s="54"/>
      <c r="AD10" s="55">
        <f>データ!R6</f>
        <v>1342</v>
      </c>
      <c r="AE10" s="55"/>
      <c r="AF10" s="55"/>
      <c r="AG10" s="55"/>
      <c r="AH10" s="55"/>
      <c r="AI10" s="55"/>
      <c r="AJ10" s="55"/>
      <c r="AK10" s="2"/>
      <c r="AL10" s="55">
        <f>データ!V6</f>
        <v>27955</v>
      </c>
      <c r="AM10" s="55"/>
      <c r="AN10" s="55"/>
      <c r="AO10" s="55"/>
      <c r="AP10" s="55"/>
      <c r="AQ10" s="55"/>
      <c r="AR10" s="55"/>
      <c r="AS10" s="55"/>
      <c r="AT10" s="54">
        <f>データ!W6</f>
        <v>3.69</v>
      </c>
      <c r="AU10" s="54"/>
      <c r="AV10" s="54"/>
      <c r="AW10" s="54"/>
      <c r="AX10" s="54"/>
      <c r="AY10" s="54"/>
      <c r="AZ10" s="54"/>
      <c r="BA10" s="54"/>
      <c r="BB10" s="54">
        <f>データ!X6</f>
        <v>7575.88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1fOuEdMGmdgF66o5cziWy2du+icJM63Xdi+dJtN2KGaTDrpO+s+K9s4qiapCt7twnmWnUaV3seTwxqwTzxRAIg==" saltValue="IRwVEQE/pYgYd6ooTqNe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473502</v>
      </c>
      <c r="D6" s="19">
        <f t="shared" si="3"/>
        <v>46</v>
      </c>
      <c r="E6" s="19">
        <f t="shared" si="3"/>
        <v>17</v>
      </c>
      <c r="F6" s="19">
        <f t="shared" si="3"/>
        <v>1</v>
      </c>
      <c r="G6" s="19">
        <f t="shared" si="3"/>
        <v>0</v>
      </c>
      <c r="H6" s="19" t="str">
        <f t="shared" si="3"/>
        <v>沖縄県　南風原町</v>
      </c>
      <c r="I6" s="19" t="str">
        <f t="shared" si="3"/>
        <v>法適用</v>
      </c>
      <c r="J6" s="19" t="str">
        <f t="shared" si="3"/>
        <v>下水道事業</v>
      </c>
      <c r="K6" s="19" t="str">
        <f t="shared" si="3"/>
        <v>公共下水道</v>
      </c>
      <c r="L6" s="19" t="str">
        <f t="shared" si="3"/>
        <v>Ca</v>
      </c>
      <c r="M6" s="19" t="str">
        <f t="shared" si="3"/>
        <v>非設置</v>
      </c>
      <c r="N6" s="20" t="str">
        <f t="shared" si="3"/>
        <v>-</v>
      </c>
      <c r="O6" s="20">
        <f t="shared" si="3"/>
        <v>69.72</v>
      </c>
      <c r="P6" s="20">
        <f t="shared" si="3"/>
        <v>69.239999999999995</v>
      </c>
      <c r="Q6" s="20">
        <f t="shared" si="3"/>
        <v>100</v>
      </c>
      <c r="R6" s="20">
        <f t="shared" si="3"/>
        <v>1342</v>
      </c>
      <c r="S6" s="20">
        <f t="shared" si="3"/>
        <v>40584</v>
      </c>
      <c r="T6" s="20">
        <f t="shared" si="3"/>
        <v>10.76</v>
      </c>
      <c r="U6" s="20">
        <f t="shared" si="3"/>
        <v>3771.75</v>
      </c>
      <c r="V6" s="20">
        <f t="shared" si="3"/>
        <v>27955</v>
      </c>
      <c r="W6" s="20">
        <f t="shared" si="3"/>
        <v>3.69</v>
      </c>
      <c r="X6" s="20">
        <f t="shared" si="3"/>
        <v>7575.88</v>
      </c>
      <c r="Y6" s="21" t="str">
        <f>IF(Y7="",NA(),Y7)</f>
        <v>-</v>
      </c>
      <c r="Z6" s="21" t="str">
        <f t="shared" ref="Z6:AH6" si="4">IF(Z7="",NA(),Z7)</f>
        <v>-</v>
      </c>
      <c r="AA6" s="21" t="str">
        <f t="shared" si="4"/>
        <v>-</v>
      </c>
      <c r="AB6" s="21">
        <f t="shared" si="4"/>
        <v>109.16</v>
      </c>
      <c r="AC6" s="21">
        <f t="shared" si="4"/>
        <v>109.45</v>
      </c>
      <c r="AD6" s="21" t="str">
        <f t="shared" si="4"/>
        <v>-</v>
      </c>
      <c r="AE6" s="21" t="str">
        <f t="shared" si="4"/>
        <v>-</v>
      </c>
      <c r="AF6" s="21" t="str">
        <f t="shared" si="4"/>
        <v>-</v>
      </c>
      <c r="AG6" s="21">
        <f t="shared" si="4"/>
        <v>112.36</v>
      </c>
      <c r="AH6" s="21">
        <f t="shared" si="4"/>
        <v>112.65</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0">
        <f t="shared" si="5"/>
        <v>0</v>
      </c>
      <c r="AS6" s="20">
        <f t="shared" si="5"/>
        <v>0</v>
      </c>
      <c r="AT6" s="20" t="str">
        <f>IF(AT7="","",IF(AT7="-","【-】","【"&amp;SUBSTITUTE(TEXT(AT7,"#,##0.00"),"-","△")&amp;"】"))</f>
        <v>【3.09】</v>
      </c>
      <c r="AU6" s="21" t="str">
        <f>IF(AU7="",NA(),AU7)</f>
        <v>-</v>
      </c>
      <c r="AV6" s="21" t="str">
        <f t="shared" ref="AV6:BD6" si="6">IF(AV7="",NA(),AV7)</f>
        <v>-</v>
      </c>
      <c r="AW6" s="21" t="str">
        <f t="shared" si="6"/>
        <v>-</v>
      </c>
      <c r="AX6" s="21">
        <f t="shared" si="6"/>
        <v>37.909999999999997</v>
      </c>
      <c r="AY6" s="21">
        <f t="shared" si="6"/>
        <v>23.05</v>
      </c>
      <c r="AZ6" s="21" t="str">
        <f t="shared" si="6"/>
        <v>-</v>
      </c>
      <c r="BA6" s="21" t="str">
        <f t="shared" si="6"/>
        <v>-</v>
      </c>
      <c r="BB6" s="21" t="str">
        <f t="shared" si="6"/>
        <v>-</v>
      </c>
      <c r="BC6" s="21">
        <f t="shared" si="6"/>
        <v>31.15</v>
      </c>
      <c r="BD6" s="21">
        <f t="shared" si="6"/>
        <v>155.27000000000001</v>
      </c>
      <c r="BE6" s="20" t="str">
        <f>IF(BE7="","",IF(BE7="-","【-】","【"&amp;SUBSTITUTE(TEXT(BE7,"#,##0.00"),"-","△")&amp;"】"))</f>
        <v>【71.39】</v>
      </c>
      <c r="BF6" s="21" t="str">
        <f>IF(BF7="",NA(),BF7)</f>
        <v>-</v>
      </c>
      <c r="BG6" s="21" t="str">
        <f t="shared" ref="BG6:BO6" si="7">IF(BG7="",NA(),BG7)</f>
        <v>-</v>
      </c>
      <c r="BH6" s="21" t="str">
        <f t="shared" si="7"/>
        <v>-</v>
      </c>
      <c r="BI6" s="21">
        <f t="shared" si="7"/>
        <v>1453.94</v>
      </c>
      <c r="BJ6" s="21">
        <f t="shared" si="7"/>
        <v>1381.17</v>
      </c>
      <c r="BK6" s="21" t="str">
        <f t="shared" si="7"/>
        <v>-</v>
      </c>
      <c r="BL6" s="21" t="str">
        <f t="shared" si="7"/>
        <v>-</v>
      </c>
      <c r="BM6" s="21" t="str">
        <f t="shared" si="7"/>
        <v>-</v>
      </c>
      <c r="BN6" s="21">
        <f t="shared" si="7"/>
        <v>1058.75</v>
      </c>
      <c r="BO6" s="21">
        <f t="shared" si="7"/>
        <v>1106.02</v>
      </c>
      <c r="BP6" s="20" t="str">
        <f>IF(BP7="","",IF(BP7="-","【-】","【"&amp;SUBSTITUTE(TEXT(BP7,"#,##0.00"),"-","△")&amp;"】"))</f>
        <v>【669.11】</v>
      </c>
      <c r="BQ6" s="21" t="str">
        <f>IF(BQ7="",NA(),BQ7)</f>
        <v>-</v>
      </c>
      <c r="BR6" s="21" t="str">
        <f t="shared" ref="BR6:BZ6" si="8">IF(BR7="",NA(),BR7)</f>
        <v>-</v>
      </c>
      <c r="BS6" s="21" t="str">
        <f t="shared" si="8"/>
        <v>-</v>
      </c>
      <c r="BT6" s="21">
        <f t="shared" si="8"/>
        <v>65.58</v>
      </c>
      <c r="BU6" s="21">
        <f t="shared" si="8"/>
        <v>126.82</v>
      </c>
      <c r="BV6" s="21" t="str">
        <f t="shared" si="8"/>
        <v>-</v>
      </c>
      <c r="BW6" s="21" t="str">
        <f t="shared" si="8"/>
        <v>-</v>
      </c>
      <c r="BX6" s="21" t="str">
        <f t="shared" si="8"/>
        <v>-</v>
      </c>
      <c r="BY6" s="21">
        <f t="shared" si="8"/>
        <v>67.760000000000005</v>
      </c>
      <c r="BZ6" s="21">
        <f t="shared" si="8"/>
        <v>93.28</v>
      </c>
      <c r="CA6" s="20" t="str">
        <f>IF(CA7="","",IF(CA7="-","【-】","【"&amp;SUBSTITUTE(TEXT(CA7,"#,##0.00"),"-","△")&amp;"】"))</f>
        <v>【99.73】</v>
      </c>
      <c r="CB6" s="21" t="str">
        <f>IF(CB7="",NA(),CB7)</f>
        <v>-</v>
      </c>
      <c r="CC6" s="21" t="str">
        <f t="shared" ref="CC6:CK6" si="9">IF(CC7="",NA(),CC7)</f>
        <v>-</v>
      </c>
      <c r="CD6" s="21" t="str">
        <f t="shared" si="9"/>
        <v>-</v>
      </c>
      <c r="CE6" s="21">
        <f t="shared" si="9"/>
        <v>119.07</v>
      </c>
      <c r="CF6" s="21">
        <f t="shared" si="9"/>
        <v>60.18</v>
      </c>
      <c r="CG6" s="21" t="str">
        <f t="shared" si="9"/>
        <v>-</v>
      </c>
      <c r="CH6" s="21" t="str">
        <f t="shared" si="9"/>
        <v>-</v>
      </c>
      <c r="CI6" s="21" t="str">
        <f t="shared" si="9"/>
        <v>-</v>
      </c>
      <c r="CJ6" s="21">
        <f t="shared" si="9"/>
        <v>131.37</v>
      </c>
      <c r="CK6" s="21">
        <f t="shared" si="9"/>
        <v>110.34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t="str">
        <f t="shared" si="10"/>
        <v>-</v>
      </c>
      <c r="CW6" s="20" t="str">
        <f>IF(CW7="","",IF(CW7="-","【-】","【"&amp;SUBSTITUTE(TEXT(CW7,"#,##0.00"),"-","△")&amp;"】"))</f>
        <v>【59.99】</v>
      </c>
      <c r="CX6" s="21" t="str">
        <f>IF(CX7="",NA(),CX7)</f>
        <v>-</v>
      </c>
      <c r="CY6" s="21" t="str">
        <f t="shared" ref="CY6:DG6" si="11">IF(CY7="",NA(),CY7)</f>
        <v>-</v>
      </c>
      <c r="CZ6" s="21" t="str">
        <f t="shared" si="11"/>
        <v>-</v>
      </c>
      <c r="DA6" s="21">
        <f t="shared" si="11"/>
        <v>85.52</v>
      </c>
      <c r="DB6" s="21">
        <f t="shared" si="11"/>
        <v>85.73</v>
      </c>
      <c r="DC6" s="21" t="str">
        <f t="shared" si="11"/>
        <v>-</v>
      </c>
      <c r="DD6" s="21" t="str">
        <f t="shared" si="11"/>
        <v>-</v>
      </c>
      <c r="DE6" s="21" t="str">
        <f t="shared" si="11"/>
        <v>-</v>
      </c>
      <c r="DF6" s="21">
        <f t="shared" si="11"/>
        <v>85.02</v>
      </c>
      <c r="DG6" s="21">
        <f t="shared" si="11"/>
        <v>78.91</v>
      </c>
      <c r="DH6" s="20" t="str">
        <f>IF(DH7="","",IF(DH7="-","【-】","【"&amp;SUBSTITUTE(TEXT(DH7,"#,##0.00"),"-","△")&amp;"】"))</f>
        <v>【95.72】</v>
      </c>
      <c r="DI6" s="21" t="str">
        <f>IF(DI7="",NA(),DI7)</f>
        <v>-</v>
      </c>
      <c r="DJ6" s="21" t="str">
        <f t="shared" ref="DJ6:DR6" si="12">IF(DJ7="",NA(),DJ7)</f>
        <v>-</v>
      </c>
      <c r="DK6" s="21" t="str">
        <f t="shared" si="12"/>
        <v>-</v>
      </c>
      <c r="DL6" s="21">
        <f t="shared" si="12"/>
        <v>2.84</v>
      </c>
      <c r="DM6" s="21">
        <f t="shared" si="12"/>
        <v>5.57</v>
      </c>
      <c r="DN6" s="21" t="str">
        <f t="shared" si="12"/>
        <v>-</v>
      </c>
      <c r="DO6" s="21" t="str">
        <f t="shared" si="12"/>
        <v>-</v>
      </c>
      <c r="DP6" s="21" t="str">
        <f t="shared" si="12"/>
        <v>-</v>
      </c>
      <c r="DQ6" s="21">
        <f t="shared" si="12"/>
        <v>3.29</v>
      </c>
      <c r="DR6" s="21">
        <f t="shared" si="12"/>
        <v>6.91</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0">
        <f t="shared" si="14"/>
        <v>0</v>
      </c>
      <c r="EN6" s="20">
        <f t="shared" si="14"/>
        <v>0</v>
      </c>
      <c r="EO6" s="20" t="str">
        <f>IF(EO7="","",IF(EO7="-","【-】","【"&amp;SUBSTITUTE(TEXT(EO7,"#,##0.00"),"-","△")&amp;"】"))</f>
        <v>【0.24】</v>
      </c>
    </row>
    <row r="7" spans="1:148" s="22" customFormat="1" x14ac:dyDescent="0.15">
      <c r="A7" s="14"/>
      <c r="B7" s="23">
        <v>2021</v>
      </c>
      <c r="C7" s="23">
        <v>473502</v>
      </c>
      <c r="D7" s="23">
        <v>46</v>
      </c>
      <c r="E7" s="23">
        <v>17</v>
      </c>
      <c r="F7" s="23">
        <v>1</v>
      </c>
      <c r="G7" s="23">
        <v>0</v>
      </c>
      <c r="H7" s="23" t="s">
        <v>96</v>
      </c>
      <c r="I7" s="23" t="s">
        <v>97</v>
      </c>
      <c r="J7" s="23" t="s">
        <v>98</v>
      </c>
      <c r="K7" s="23" t="s">
        <v>99</v>
      </c>
      <c r="L7" s="23" t="s">
        <v>100</v>
      </c>
      <c r="M7" s="23" t="s">
        <v>101</v>
      </c>
      <c r="N7" s="24" t="s">
        <v>102</v>
      </c>
      <c r="O7" s="24">
        <v>69.72</v>
      </c>
      <c r="P7" s="24">
        <v>69.239999999999995</v>
      </c>
      <c r="Q7" s="24">
        <v>100</v>
      </c>
      <c r="R7" s="24">
        <v>1342</v>
      </c>
      <c r="S7" s="24">
        <v>40584</v>
      </c>
      <c r="T7" s="24">
        <v>10.76</v>
      </c>
      <c r="U7" s="24">
        <v>3771.75</v>
      </c>
      <c r="V7" s="24">
        <v>27955</v>
      </c>
      <c r="W7" s="24">
        <v>3.69</v>
      </c>
      <c r="X7" s="24">
        <v>7575.88</v>
      </c>
      <c r="Y7" s="24" t="s">
        <v>102</v>
      </c>
      <c r="Z7" s="24" t="s">
        <v>102</v>
      </c>
      <c r="AA7" s="24" t="s">
        <v>102</v>
      </c>
      <c r="AB7" s="24">
        <v>109.16</v>
      </c>
      <c r="AC7" s="24">
        <v>109.45</v>
      </c>
      <c r="AD7" s="24" t="s">
        <v>102</v>
      </c>
      <c r="AE7" s="24" t="s">
        <v>102</v>
      </c>
      <c r="AF7" s="24" t="s">
        <v>102</v>
      </c>
      <c r="AG7" s="24">
        <v>112.36</v>
      </c>
      <c r="AH7" s="24">
        <v>112.65</v>
      </c>
      <c r="AI7" s="24">
        <v>107.02</v>
      </c>
      <c r="AJ7" s="24" t="s">
        <v>102</v>
      </c>
      <c r="AK7" s="24" t="s">
        <v>102</v>
      </c>
      <c r="AL7" s="24" t="s">
        <v>102</v>
      </c>
      <c r="AM7" s="24">
        <v>0</v>
      </c>
      <c r="AN7" s="24">
        <v>0</v>
      </c>
      <c r="AO7" s="24" t="s">
        <v>102</v>
      </c>
      <c r="AP7" s="24" t="s">
        <v>102</v>
      </c>
      <c r="AQ7" s="24" t="s">
        <v>102</v>
      </c>
      <c r="AR7" s="24">
        <v>0</v>
      </c>
      <c r="AS7" s="24">
        <v>0</v>
      </c>
      <c r="AT7" s="24">
        <v>3.09</v>
      </c>
      <c r="AU7" s="24" t="s">
        <v>102</v>
      </c>
      <c r="AV7" s="24" t="s">
        <v>102</v>
      </c>
      <c r="AW7" s="24" t="s">
        <v>102</v>
      </c>
      <c r="AX7" s="24">
        <v>37.909999999999997</v>
      </c>
      <c r="AY7" s="24">
        <v>23.05</v>
      </c>
      <c r="AZ7" s="24" t="s">
        <v>102</v>
      </c>
      <c r="BA7" s="24" t="s">
        <v>102</v>
      </c>
      <c r="BB7" s="24" t="s">
        <v>102</v>
      </c>
      <c r="BC7" s="24">
        <v>31.15</v>
      </c>
      <c r="BD7" s="24">
        <v>155.27000000000001</v>
      </c>
      <c r="BE7" s="24">
        <v>71.39</v>
      </c>
      <c r="BF7" s="24" t="s">
        <v>102</v>
      </c>
      <c r="BG7" s="24" t="s">
        <v>102</v>
      </c>
      <c r="BH7" s="24" t="s">
        <v>102</v>
      </c>
      <c r="BI7" s="24">
        <v>1453.94</v>
      </c>
      <c r="BJ7" s="24">
        <v>1381.17</v>
      </c>
      <c r="BK7" s="24" t="s">
        <v>102</v>
      </c>
      <c r="BL7" s="24" t="s">
        <v>102</v>
      </c>
      <c r="BM7" s="24" t="s">
        <v>102</v>
      </c>
      <c r="BN7" s="24">
        <v>1058.75</v>
      </c>
      <c r="BO7" s="24">
        <v>1106.02</v>
      </c>
      <c r="BP7" s="24">
        <v>669.11</v>
      </c>
      <c r="BQ7" s="24" t="s">
        <v>102</v>
      </c>
      <c r="BR7" s="24" t="s">
        <v>102</v>
      </c>
      <c r="BS7" s="24" t="s">
        <v>102</v>
      </c>
      <c r="BT7" s="24">
        <v>65.58</v>
      </c>
      <c r="BU7" s="24">
        <v>126.82</v>
      </c>
      <c r="BV7" s="24" t="s">
        <v>102</v>
      </c>
      <c r="BW7" s="24" t="s">
        <v>102</v>
      </c>
      <c r="BX7" s="24" t="s">
        <v>102</v>
      </c>
      <c r="BY7" s="24">
        <v>67.760000000000005</v>
      </c>
      <c r="BZ7" s="24">
        <v>93.28</v>
      </c>
      <c r="CA7" s="24">
        <v>99.73</v>
      </c>
      <c r="CB7" s="24" t="s">
        <v>102</v>
      </c>
      <c r="CC7" s="24" t="s">
        <v>102</v>
      </c>
      <c r="CD7" s="24" t="s">
        <v>102</v>
      </c>
      <c r="CE7" s="24">
        <v>119.07</v>
      </c>
      <c r="CF7" s="24">
        <v>60.18</v>
      </c>
      <c r="CG7" s="24" t="s">
        <v>102</v>
      </c>
      <c r="CH7" s="24" t="s">
        <v>102</v>
      </c>
      <c r="CI7" s="24" t="s">
        <v>102</v>
      </c>
      <c r="CJ7" s="24">
        <v>131.37</v>
      </c>
      <c r="CK7" s="24">
        <v>110.34</v>
      </c>
      <c r="CL7" s="24">
        <v>134.97999999999999</v>
      </c>
      <c r="CM7" s="24" t="s">
        <v>102</v>
      </c>
      <c r="CN7" s="24" t="s">
        <v>102</v>
      </c>
      <c r="CO7" s="24" t="s">
        <v>102</v>
      </c>
      <c r="CP7" s="24" t="s">
        <v>102</v>
      </c>
      <c r="CQ7" s="24" t="s">
        <v>102</v>
      </c>
      <c r="CR7" s="24" t="s">
        <v>102</v>
      </c>
      <c r="CS7" s="24" t="s">
        <v>102</v>
      </c>
      <c r="CT7" s="24" t="s">
        <v>102</v>
      </c>
      <c r="CU7" s="24" t="s">
        <v>102</v>
      </c>
      <c r="CV7" s="24" t="s">
        <v>102</v>
      </c>
      <c r="CW7" s="24">
        <v>59.99</v>
      </c>
      <c r="CX7" s="24" t="s">
        <v>102</v>
      </c>
      <c r="CY7" s="24" t="s">
        <v>102</v>
      </c>
      <c r="CZ7" s="24" t="s">
        <v>102</v>
      </c>
      <c r="DA7" s="24">
        <v>85.52</v>
      </c>
      <c r="DB7" s="24">
        <v>85.73</v>
      </c>
      <c r="DC7" s="24" t="s">
        <v>102</v>
      </c>
      <c r="DD7" s="24" t="s">
        <v>102</v>
      </c>
      <c r="DE7" s="24" t="s">
        <v>102</v>
      </c>
      <c r="DF7" s="24">
        <v>85.02</v>
      </c>
      <c r="DG7" s="24">
        <v>78.91</v>
      </c>
      <c r="DH7" s="24">
        <v>95.72</v>
      </c>
      <c r="DI7" s="24" t="s">
        <v>102</v>
      </c>
      <c r="DJ7" s="24" t="s">
        <v>102</v>
      </c>
      <c r="DK7" s="24" t="s">
        <v>102</v>
      </c>
      <c r="DL7" s="24">
        <v>2.84</v>
      </c>
      <c r="DM7" s="24">
        <v>5.57</v>
      </c>
      <c r="DN7" s="24" t="s">
        <v>102</v>
      </c>
      <c r="DO7" s="24" t="s">
        <v>102</v>
      </c>
      <c r="DP7" s="24" t="s">
        <v>102</v>
      </c>
      <c r="DQ7" s="24">
        <v>3.29</v>
      </c>
      <c r="DR7" s="24">
        <v>6.91</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v>
      </c>
      <c r="EN7" s="24">
        <v>0</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神里 貴子</cp:lastModifiedBy>
  <dcterms:created xsi:type="dcterms:W3CDTF">2023-01-12T23:36:11Z</dcterms:created>
  <dcterms:modified xsi:type="dcterms:W3CDTF">2023-01-19T02:16:15Z</dcterms:modified>
  <cp:category/>
</cp:coreProperties>
</file>