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igenet-fsv\UserDesktop$\S00372\デスクトップ\"/>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<sst xmlns="http://schemas.openxmlformats.org/spreadsheetml/2006/main" count="1180" uniqueCount="605">
  <si>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</si>
  <si>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</si>
  <si>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</si>
  <si>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</si>
  <si>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</si>
  <si>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</si>
  <si>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</si>
  <si>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</si>
  <si>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</si>
  <si>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</si>
  <si>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</si>
  <si>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</si>
  <si>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</si>
  <si>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</si>
  <si>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</si>
  <si>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</si>
  <si>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</si>
  <si>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</si>
  <si>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</si>
  <si>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</si>
  <si>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</si>
  <si>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</si>
  <si>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</si>
  <si>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</si>
  <si>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</si>
  <si>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</si>
  <si>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</si>
  <si>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</si>
  <si>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</si>
  <si>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</si>
  <si>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</si>
  <si>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</si>
  <si>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</si>
  <si>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</si>
  <si>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</si>
  <si>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</si>
  <si>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</si>
  <si>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</si>
  <si>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</si>
  <si>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</si>
  <si>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</si>
  <si>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</si>
  <si>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</si>
  <si>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</si>
  <si>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</si>
  <si>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</si>
  <si>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</si>
  <si>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</si>
  <si>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</si>
  <si>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</si>
  <si>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</si>
  <si>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</si>
  <si>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</si>
  <si>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</si>
  <si>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</si>
  <si>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</si>
  <si>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</si>
  <si>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</si>
  <si>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</si>
  <si>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</si>
  <si>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</si>
  <si>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</si>
  <si>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</si>
  <si>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</si>
  <si>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</si>
  <si>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</si>
  <si>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</si>
  <si>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</si>
  <si>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</si>
  <si>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</si>
  <si>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</si>
  <si>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</si>
  <si>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</si>
  <si>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</si>
  <si>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</si>
  <si>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</si>
  <si>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</si>
  <si>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</si>
  <si>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</si>
  <si>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</si>
  <si>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</si>
  <si>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</si>
  <si>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</si>
  <si>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</si>
  <si>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</si>
  <si>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</si>
  <si>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</si>
  <si>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</si>
  <si>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</si>
  <si>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</si>
  <si>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</si>
  <si>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</si>
  <si>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</si>
  <si>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</si>
  <si>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</si>
  <si>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</si>
  <si>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</si>
  <si>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</si>
  <si>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</si>
  <si>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</si>
  <si>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南風原町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</si>
  <si>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</si>
  <si>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</si>
  <si>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</si>
  <si>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</si>
  <si>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</si>
  <si>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</si>
  <si>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</si>
  <si>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</si>
  <si>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</si>
  <si>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</si>
  <si>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</si>
  <si>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</si>
  <si>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</si>
  <si>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</si>
  <si>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</si>
  <si>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</si>
  <si>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</si>
  <si>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</si>
  <si>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</si>
  <si>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</si>
  <si>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</si>
  <si>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</si>
  <si>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</si>
  <si>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</si>
  <si>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</si>
  <si>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</si>
  <si>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</si>
  <si>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</si>
  <si>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</si>
  <si>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</si>
  <si>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</si>
  <si>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</si>
  <si>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</si>
  <si>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</si>
  <si>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</si>
  <si>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</si>
  <si>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</si>
  <si>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</si>
  <si>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</si>
  <si>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</si>
  <si>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</si>
  <si>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</si>
  <si>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</si>
  <si>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</si>
  <si>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</si>
  <si>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</si>
  <si>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</si>
  <si>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</si>
  <si>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</si>
  <si>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</si>
  <si>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</si>
  <si>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</si>
  <si>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</si>
  <si>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</si>
  <si>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</si>
  <si>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</si>
  <si>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</si>
  <si>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</si>
  <si>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</si>
  <si>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</si>
  <si>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</si>
  <si>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</si>
  <si>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</si>
  <si>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</si>
  <si>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</si>
  <si>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</si>
  <si>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</si>
  <si>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</si>
  <si>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</si>
  <si>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</si>
  <si>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</si>
  <si>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</si>
  <si>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</si>
  <si>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</si>
  <si>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</si>
  <si>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</si>
  <si>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</si>
  <si>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</si>
  <si>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</si>
  <si>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</si>
  <si>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</si>
  <si>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</si>
  <si>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</si>
  <si>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</si>
  <si>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</si>
  <si>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</si>
  <si>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</si>
  <si>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</si>
  <si>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</si>
  <si>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</si>
  <si>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</si>
  <si>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</si>
  <si>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</si>
  <si>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</si>
  <si>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</si>
  <si>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</si>
  <si>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</si>
  <si>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</si>
  <si>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</si>
  <si>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</si>
  <si>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</si>
  <si>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</si>
  <si>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</si>
  <si>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</si>
  <si>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</si>
  <si>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</si>
  <si>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</si>
  <si>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</si>
  <si>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</si>
  <si>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</si>
  <si>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</si>
  <si>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</si>
  <si>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</si>
  <si>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</si>
  <si>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</si>
  <si>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</si>
  <si>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沖縄県南風原町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</si>
  <si>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</si>
  <si>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</si>
  <si>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</si>
  <si>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</si>
  <si>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</si>
  <si>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</si>
  <si>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</si>
  <si>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</si>
  <si>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</si>
  <si>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</si>
  <si>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</si>
  <si>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</si>
  <si>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</si>
  <si>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</si>
  <si>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</si>
  <si>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</si>
  <si>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</si>
  <si>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</si>
  <si>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</si>
  <si>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</si>
  <si>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</si>
  <si>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</si>
  <si>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</si>
  <si>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</si>
  <si>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</si>
  <si>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</si>
  <si>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</si>
  <si>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</si>
  <si>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</si>
  <si>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</si>
  <si>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</si>
  <si>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</si>
  <si>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</si>
  <si>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</si>
  <si>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</si>
  <si>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</si>
  <si>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</si>
  <si>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</si>
  <si>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</si>
  <si>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</si>
  <si>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</si>
  <si>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</si>
  <si>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</si>
  <si>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</si>
  <si>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</si>
  <si>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</si>
  <si>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</si>
  <si>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</si>
  <si>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</si>
  <si>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</si>
  <si>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</si>
  <si>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</si>
  <si>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</si>
  <si>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</si>
  <si>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</si>
  <si>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</si>
  <si>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</si>
  <si>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</si>
  <si>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</si>
  <si>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</si>
  <si>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</si>
  <si>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</si>
  <si>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</si>
  <si>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</si>
  <si>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</si>
  <si>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</si>
  <si>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</si>
  <si>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</si>
  <si>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</si>
  <si>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</si>
  <si>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</si>
  <si>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</si>
  <si>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</si>
  <si>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</si>
  <si>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</si>
  <si>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</si>
  <si>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</si>
  <si>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</si>
  <si>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</si>
  <si>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</si>
  <si>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</si>
  <si>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</si>
  <si>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</si>
  <si>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</si>
  <si>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</si>
  <si>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</si>
  <si>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</si>
  <si>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</si>
  <si>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</si>
  <si>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</si>
  <si>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</si>
  <si>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</si>
  <si>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</si>
  <si>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</si>
  <si>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</si>
  <si>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</si>
  <si>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</si>
  <si>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</si>
  <si>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</si>
  <si>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</si>
  <si>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</si>
  <si>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</si>
  <si>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</si>
  <si>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</si>
  <si>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</si>
  <si>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</si>
  <si>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</si>
  <si>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</si>
  <si>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</si>
  <si>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</si>
  <si>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</si>
  <si>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</si>
  <si>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</si>
  <si>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</si>
  <si>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</si>
  <si>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</si>
  <si>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</si>
  <si>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</si>
  <si>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</si>
  <si>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</si>
  <si>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</si>
  <si>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</si>
  <si>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</si>
  <si>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</si>
  <si>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</si>
  <si>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</si>
  <si>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</si>
  <si>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</si>
  <si>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</si>
  <si>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</si>
  <si>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</si>
  <si>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</si>
  <si>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</si>
  <si>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</si>
  <si>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</si>
  <si>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</si>
  <si>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</si>
  <si>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</si>
  <si>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</si>
  <si>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</si>
  <si>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</si>
  <si>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</si>
  <si>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</si>
  <si>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</si>
  <si>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</si>
  <si>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</si>
  <si>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</si>
  <si>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</si>
  <si>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</si>
  <si>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</si>
  <si>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</si>
  <si>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</si>
  <si>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沖縄県南風原町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</si>
  <si>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</si>
  <si>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</si>
  <si>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</si>
  <si>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</si>
  <si>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</si>
  <si>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</si>
  <si>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</si>
  <si>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</si>
  <si>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</si>
  <si>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</si>
  <si>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</si>
  <si>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</si>
  <si>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</si>
  <si>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</si>
  <si>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</si>
  <si>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</si>
  <si>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</si>
  <si>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</si>
  <si>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</si>
  <si>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</si>
  <si>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</si>
  <si>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</si>
  <si>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</si>
  <si>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</si>
  <si>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</si>
  <si>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</si>
  <si>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</si>
  <si>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</si>
  <si>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</si>
  <si>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</si>
  <si>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</si>
  <si>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</si>
  <si>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</si>
  <si>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</si>
  <si>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</si>
  <si>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</si>
  <si>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</si>
  <si>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</si>
  <si>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</si>
  <si>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</si>
  <si>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</si>
  <si>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</si>
  <si>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</si>
  <si>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</si>
  <si>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</si>
  <si>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</si>
  <si>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</si>
  <si>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</si>
  <si>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</si>
  <si>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</si>
  <si>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</si>
  <si>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</si>
  <si>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</si>
  <si>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</si>
  <si>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</si>
  <si>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</si>
  <si>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</si>
  <si>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</si>
  <si>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</si>
  <si>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</si>
  <si>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</si>
  <si>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</si>
  <si>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</si>
  <si>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</si>
  <si>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</si>
  <si>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</si>
  <si>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</si>
  <si>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</si>
  <si>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</si>
  <si>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</si>
  <si>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</si>
  <si>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</si>
  <si>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</si>
  <si>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</si>
  <si>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</si>
  <si>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</si>
  <si>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</si>
  <si>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</si>
  <si>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</si>
  <si>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</si>
  <si>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</si>
  <si>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</si>
  <si>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</si>
  <si>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</si>
  <si>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</si>
  <si>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</si>
  <si>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</si>
  <si>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</si>
  <si>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</si>
  <si>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</si>
  <si>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</si>
  <si>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</si>
  <si>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</si>
  <si>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</si>
  <si>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</si>
  <si>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</si>
  <si>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</si>
  <si>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</si>
  <si>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</si>
  <si>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</si>
  <si>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</si>
  <si>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</si>
  <si>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</si>
  <si>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</si>
  <si>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</si>
  <si>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</si>
  <si>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</si>
  <si>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</si>
  <si>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</si>
  <si>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</si>
  <si>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</si>
  <si>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</si>
  <si>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</si>
  <si>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</si>
  <si>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</si>
  <si>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</si>
  <si>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</si>
  <si>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</si>
  <si>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</si>
  <si>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</si>
  <si>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</si>
  <si>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</si>
  <si>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</si>
  <si>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</si>
  <si>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</si>
  <si>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</si>
  <si>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</si>
  <si>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</si>
  <si>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</si>
  <si>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</si>
  <si>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</si>
  <si>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</si>
  <si>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</si>
  <si>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</si>
  <si>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</si>
  <si>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</si>
  <si>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</si>
  <si>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</si>
  <si>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</si>
  <si>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</si>
  <si>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</si>
  <si>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</si>
  <si>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</si>
  <si>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</si>
  <si>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</si>
  <si>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</si>
  <si>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</si>
  <si>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</si>
  <si>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</si>
  <si>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</si>
  <si>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</si>
  <si>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</si>
  <si>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</si>
  <si>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</si>
  <si>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</si>
  <si>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</si>
  <si>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</si>
  <si>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</si>
  <si>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</si>
  <si>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</si>
  <si>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</si>
  <si>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</si>
  <si>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</si>
  <si>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</si>
  <si>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</si>
  <si>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</si>
  <si>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</si>
  <si>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</si>
  <si>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</si>
  <si>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</si>
  <si>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</si>
  <si>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</si>
  <si>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</si>
  <si>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</si>
  <si>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</si>
  <si>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</si>
  <si>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</si>
  <si>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</si>
  <si>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</si>
  <si>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</si>
  <si>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</si>
  <si>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1.54</t>
  </si>
  <si>
    <t>▲ 3.80</t>
  </si>
  <si>
    <t>一般会計</t>
  </si>
  <si>
    <t>国民健康保険特別会計</t>
  </si>
  <si>
    <t>▲ 6.82</t>
  </si>
  <si>
    <t>下水道事業会計</t>
  </si>
  <si>
    <t>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</si>
  <si>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</si>
  <si>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</si>
  <si>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</si>
  <si>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</si>
  <si>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</si>
  <si>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</si>
  <si>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</si>
  <si>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</si>
  <si>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</si>
  <si>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</si>
  <si>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</si>
  <si>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沖縄県後期高齢者医療広域連合(一般会計）</t>
  </si>
  <si>
    <t>沖縄県後期高齢者医療広域連合(特別会計）</t>
  </si>
  <si>
    <t>東部消防組合（一般会計）</t>
  </si>
  <si>
    <t>那覇市・南風原町環境施設組合（一般会計）</t>
  </si>
  <si>
    <t>南部広域市町村圏事務組合(一般会計)</t>
  </si>
  <si>
    <t>南部広域市町村圏事務組合(いなんせ齋苑特別会計)</t>
  </si>
  <si>
    <t>南部広域市町村圏事務組合(南斎場特別会計)</t>
  </si>
  <si>
    <t>沖縄県介護保険広域連合(一般会計)</t>
  </si>
  <si>
    <t>沖縄県介護保険広域連合(特別会計)</t>
  </si>
  <si>
    <t>南部水道企業団（水道事業会計）</t>
  </si>
  <si>
    <t>南部広域行政組合（一般会計）</t>
  </si>
  <si>
    <t>南部広域行政組合（公共用地先行取得事業特別会計）</t>
    <rPh sb="9" eb="11">
      <t>コウキョウ</t>
    </rPh>
    <rPh sb="11" eb="13">
      <t>ヨウチ</t>
    </rPh>
    <rPh sb="13" eb="15">
      <t>センコウ</t>
    </rPh>
    <rPh sb="15" eb="17">
      <t>シュトク</t>
    </rPh>
    <rPh sb="17" eb="19">
      <t>ジギョウ</t>
    </rPh>
    <rPh sb="19" eb="21">
      <t>トクベツ</t>
    </rPh>
    <rPh sb="21" eb="23">
      <t>カイケイ</t>
    </rPh>
    <phoneticPr fontId="26"/>
  </si>
  <si>
    <t>南部広域行政組合（糸豊環境衛生事業特別会計）</t>
    <rPh sb="9" eb="10">
      <t>イト</t>
    </rPh>
    <rPh sb="10" eb="11">
      <t>トヨ</t>
    </rPh>
    <rPh sb="11" eb="13">
      <t>カンキョウ</t>
    </rPh>
    <rPh sb="13" eb="15">
      <t>エイセイ</t>
    </rPh>
    <rPh sb="15" eb="17">
      <t>ジギョウ</t>
    </rPh>
    <rPh sb="17" eb="19">
      <t>トクベツ</t>
    </rPh>
    <rPh sb="19" eb="21">
      <t>カイケイ</t>
    </rPh>
    <phoneticPr fontId="26"/>
  </si>
  <si>
    <t>南部広域行政組合（東部環境衛生事業特別会計）</t>
    <rPh sb="9" eb="11">
      <t>トウブ</t>
    </rPh>
    <rPh sb="11" eb="13">
      <t>カンキョウ</t>
    </rPh>
    <rPh sb="13" eb="15">
      <t>エイセイ</t>
    </rPh>
    <rPh sb="15" eb="17">
      <t>ジギョウ</t>
    </rPh>
    <rPh sb="17" eb="19">
      <t>トクベツ</t>
    </rPh>
    <phoneticPr fontId="26"/>
  </si>
  <si>
    <t>南部広域行政組合（島尻環境衛生事業特別会計）</t>
    <rPh sb="9" eb="11">
      <t>シマジリ</t>
    </rPh>
    <rPh sb="11" eb="13">
      <t>カンキョウ</t>
    </rPh>
    <rPh sb="13" eb="15">
      <t>エイセイ</t>
    </rPh>
    <rPh sb="15" eb="17">
      <t>ジギョウ</t>
    </rPh>
    <rPh sb="17" eb="19">
      <t>トクベツ</t>
    </rPh>
    <phoneticPr fontId="26"/>
  </si>
  <si>
    <t>沖縄県市町村総合事務組合（一般会計）</t>
  </si>
  <si>
    <t>沖縄県市町村自治会館管理組合（一般会計）</t>
  </si>
  <si>
    <t>沖縄県町村交通災害共済組合（一般会計）</t>
  </si>
  <si>
    <t>-</t>
    <phoneticPr fontId="2"/>
  </si>
  <si>
    <t>ふるさと応援基金</t>
    <rPh sb="4" eb="6">
      <t>オウエン</t>
    </rPh>
    <rPh sb="6" eb="8">
      <t>キキン</t>
    </rPh>
    <phoneticPr fontId="5"/>
  </si>
  <si>
    <t>福祉基金</t>
    <rPh sb="0" eb="2">
      <t>フクシ</t>
    </rPh>
    <rPh sb="2" eb="4">
      <t>キキン</t>
    </rPh>
    <phoneticPr fontId="2"/>
  </si>
  <si>
    <t>土地区画整理事業基金</t>
    <phoneticPr fontId="2"/>
  </si>
  <si>
    <t>リサイクル基金</t>
    <rPh sb="5" eb="7">
      <t>キキン</t>
    </rPh>
    <phoneticPr fontId="2"/>
  </si>
  <si>
    <t>ふるさと応援基金づくり基金</t>
    <rPh sb="4" eb="6">
      <t>オウエン</t>
    </rPh>
    <rPh sb="6" eb="8">
      <t>キキン</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</si>
  <si>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</si>
  <si>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</si>
  <si>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下回っているものの、将来負担比率は大幅に上回っている。ここ数年は地方債発行を元金償還額以下に抑制していることで、将来負担比率も右肩下がりに減少しているが、将来負担比率は健全な財政運営を行う為の１つの指標であることから、基準値を超えないよう、公債費の抑制や基金積立などを行い、更には施設の長寿命化などを実施し、早期健全化団体等にならないよう健全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</si>
  <si>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</si>
  <si>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</si>
  <si>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</si>
  <si>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</si>
  <si>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</si>
  <si>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</si>
  <si>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将来負担比率、実質公債費比率ともに上回っているものの、ここ数年は地方債発行を元金償還額以下に抑制していることで、将来負担比率は右肩下がりに減少しており、実質公債費率も令和２年をピークに徐々に減少傾向になっている。
今後も地方債発行を元金償還額以下に抑制し、将来の財政運営の負担にならないよう努めていく。</t>
    <rPh sb="86" eb="88">
      <t>ジッシツ</t>
    </rPh>
    <rPh sb="88" eb="91">
      <t>コウサイヒ</t>
    </rPh>
    <rPh sb="91" eb="92">
      <t>リツ</t>
    </rPh>
    <rPh sb="93" eb="95">
      <t>レイワ</t>
    </rPh>
    <rPh sb="96" eb="97">
      <t>ネン</t>
    </rPh>
    <rPh sb="102" eb="104">
      <t>ジョジョ</t>
    </rPh>
    <rPh sb="105" eb="107">
      <t>ゲンショウ</t>
    </rPh>
    <rPh sb="107" eb="109">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</si>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</sst>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F2EA-427A-916E-FB17302687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31787</c:v>
                </c:pt>
                <c:pt idx="1">
                  <c:v>38577</c:v>
                </c:pt>
                <c:pt idx="2">
                  <c:v>16780</c:v>
                </c:pt>
                <c:pt idx="3">
                  <c:v>20815</c:v>
                </c:pt>
                <c:pt idx="4">
                  <c:v>21277</c:v>
                </c:pt>
              </c:numCache>
            </c:numRef>
          </c:val>
          <c:smooth val="0"/>
          <c:extLst>
            <c:ext xmlns:c16="http://schemas.microsoft.com/office/drawing/2014/chart" uri="{C3380CC4-5D6E-409C-BE32-E72D297353CC}">
              <c16:uniqueId val="{00000001-F2EA-427A-916E-FB17302687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9.2200000000000006</c:v>
                </c:pt>
                <c:pt idx="1">
                  <c:v>2.35</c:v>
                </c:pt>
                <c:pt idx="2">
                  <c:v>2.21</c:v>
                </c:pt>
                <c:pt idx="3">
                  <c:v>3.25</c:v>
                </c:pt>
                <c:pt idx="4">
                  <c:v>3.12</c:v>
                </c:pt>
              </c:numCache>
            </c:numRef>
          </c:val>
          <c:extLst>
            <c:ext xmlns:c16="http://schemas.microsoft.com/office/drawing/2014/chart" uri="{C3380CC4-5D6E-409C-BE32-E72D297353CC}">
              <c16:uniqueId val="{00000000-6BCE-42D9-99B4-DBB5A6B6D0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5.34</c:v>
                </c:pt>
                <c:pt idx="1">
                  <c:v>8.1999999999999993</c:v>
                </c:pt>
                <c:pt idx="2">
                  <c:v>12.78</c:v>
                </c:pt>
                <c:pt idx="3">
                  <c:v>21.35</c:v>
                </c:pt>
                <c:pt idx="4">
                  <c:v>31.14</c:v>
                </c:pt>
              </c:numCache>
            </c:numRef>
          </c:val>
          <c:extLst>
            <c:ext xmlns:c16="http://schemas.microsoft.com/office/drawing/2014/chart" uri="{C3380CC4-5D6E-409C-BE32-E72D297353CC}">
              <c16:uniqueId val="{00000001-6BCE-42D9-99B4-DBB5A6B6D0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-1.54</c:v>
                </c:pt>
                <c:pt idx="1">
                  <c:v>-3.8</c:v>
                </c:pt>
                <c:pt idx="2">
                  <c:v>5.03</c:v>
                </c:pt>
                <c:pt idx="3">
                  <c:v>10.79</c:v>
                </c:pt>
                <c:pt idx="4">
                  <c:v>9.39</c:v>
                </c:pt>
              </c:numCache>
            </c:numRef>
          </c:val>
          <c:smooth val="0"/>
          <c:extLst>
            <c:ext xmlns:c16="http://schemas.microsoft.com/office/drawing/2014/chart" uri="{C3380CC4-5D6E-409C-BE32-E72D297353CC}">
              <c16:uniqueId val="{00000002-6BCE-42D9-99B4-DBB5A6B6D0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0.05</c:v>
                </c:pt>
                <c:pt idx="2">
                  <c:v>#N/A</c:v>
                </c:pt>
                <c:pt idx="3">
                  <c:v>0.22</c:v>
                </c:pt>
                <c:pt idx="4">
                  <c:v>#N/A</c:v>
                </c:pt>
                <c:pt idx="5">
                  <c:v>0.3</c:v>
                </c:pt>
                <c:pt idx="6">
                  <c:v>#N/A</c:v>
                </c:pt>
                <c:pt idx="7">
                  <c:v>0.09</c:v>
                </c:pt>
                <c:pt idx="8">
                  <c:v>0</c:v>
                </c:pt>
                <c:pt idx="9">
                  <c:v>0</c:v>
                </c:pt>
              </c:numCache>
            </c:numRef>
          </c:val>
          <c:extLst>
            <c:ext xmlns:c16="http://schemas.microsoft.com/office/drawing/2014/chart" uri="{C3380CC4-5D6E-409C-BE32-E72D297353CC}">
              <c16:uniqueId val="{00000000-F35F-4767-83D7-4A7ED4C90D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5F-4767-83D7-4A7ED4C90D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35F-4767-83D7-4A7ED4C90D7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35F-4767-83D7-4A7ED4C90D7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35F-4767-83D7-4A7ED4C90D7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c:v>
                </c:pt>
                <c:pt idx="8">
                  <c:v>#N/A</c:v>
                </c:pt>
                <c:pt idx="9">
                  <c:v>0.01</c:v>
                </c:pt>
              </c:numCache>
            </c:numRef>
          </c:val>
          <c:extLst>
            <c:ext xmlns:c16="http://schemas.microsoft.com/office/drawing/2014/chart" uri="{C3380CC4-5D6E-409C-BE32-E72D297353CC}">
              <c16:uniqueId val="{00000005-F35F-4767-83D7-4A7ED4C90D7C}"/>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0.28000000000000003</c:v>
                </c:pt>
                <c:pt idx="4">
                  <c:v>#N/A</c:v>
                </c:pt>
                <c:pt idx="5">
                  <c:v>0.03</c:v>
                </c:pt>
                <c:pt idx="6">
                  <c:v>#N/A</c:v>
                </c:pt>
                <c:pt idx="7">
                  <c:v>0.03</c:v>
                </c:pt>
                <c:pt idx="8">
                  <c:v>#N/A</c:v>
                </c:pt>
                <c:pt idx="9">
                  <c:v>0.12</c:v>
                </c:pt>
              </c:numCache>
            </c:numRef>
          </c:val>
          <c:extLst>
            <c:ext xmlns:c16="http://schemas.microsoft.com/office/drawing/2014/chart" uri="{C3380CC4-5D6E-409C-BE32-E72D297353CC}">
              <c16:uniqueId val="{00000006-F35F-4767-83D7-4A7ED4C90D7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7-F35F-4767-83D7-4A7ED4C90D7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6.82</c:v>
                </c:pt>
                <c:pt idx="1">
                  <c:v>#N/A</c:v>
                </c:pt>
                <c:pt idx="2">
                  <c:v>#N/A</c:v>
                </c:pt>
                <c:pt idx="3">
                  <c:v>0.57999999999999996</c:v>
                </c:pt>
                <c:pt idx="4">
                  <c:v>#N/A</c:v>
                </c:pt>
                <c:pt idx="5">
                  <c:v>0.52</c:v>
                </c:pt>
                <c:pt idx="6">
                  <c:v>#N/A</c:v>
                </c:pt>
                <c:pt idx="7">
                  <c:v>0.52</c:v>
                </c:pt>
                <c:pt idx="8">
                  <c:v>#N/A</c:v>
                </c:pt>
                <c:pt idx="9">
                  <c:v>0.37</c:v>
                </c:pt>
              </c:numCache>
            </c:numRef>
          </c:val>
          <c:extLst>
            <c:ext xmlns:c16="http://schemas.microsoft.com/office/drawing/2014/chart" uri="{C3380CC4-5D6E-409C-BE32-E72D297353CC}">
              <c16:uniqueId val="{00000008-F35F-4767-83D7-4A7ED4C90D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9.43</c:v>
                </c:pt>
                <c:pt idx="2">
                  <c:v>#N/A</c:v>
                </c:pt>
                <c:pt idx="3">
                  <c:v>2.0499999999999998</c:v>
                </c:pt>
                <c:pt idx="4">
                  <c:v>#N/A</c:v>
                </c:pt>
                <c:pt idx="5">
                  <c:v>2.17</c:v>
                </c:pt>
                <c:pt idx="6">
                  <c:v>#N/A</c:v>
                </c:pt>
                <c:pt idx="7">
                  <c:v>3.22</c:v>
                </c:pt>
                <c:pt idx="8">
                  <c:v>#N/A</c:v>
                </c:pt>
                <c:pt idx="9">
                  <c:v>2.99</c:v>
                </c:pt>
              </c:numCache>
            </c:numRef>
          </c:val>
          <c:extLst>
            <c:ext xmlns:c16="http://schemas.microsoft.com/office/drawing/2014/chart" uri="{C3380CC4-5D6E-409C-BE32-E72D297353CC}">
              <c16:uniqueId val="{00000009-F35F-4767-83D7-4A7ED4C90D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790</c:v>
                </c:pt>
                <c:pt idx="5">
                  <c:v>765</c:v>
                </c:pt>
                <c:pt idx="8">
                  <c:v>749</c:v>
                </c:pt>
                <c:pt idx="11">
                  <c:v>732</c:v>
                </c:pt>
                <c:pt idx="14">
                  <c:v>733</c:v>
                </c:pt>
              </c:numCache>
            </c:numRef>
          </c:val>
          <c:extLst>
            <c:ext xmlns:c16="http://schemas.microsoft.com/office/drawing/2014/chart" uri="{C3380CC4-5D6E-409C-BE32-E72D297353CC}">
              <c16:uniqueId val="{00000000-4876-43D4-9F89-4445658605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2</c:v>
                </c:pt>
                <c:pt idx="9">
                  <c:v>1</c:v>
                </c:pt>
                <c:pt idx="12">
                  <c:v>0</c:v>
                </c:pt>
              </c:numCache>
            </c:numRef>
          </c:val>
          <c:extLst>
            <c:ext xmlns:c16="http://schemas.microsoft.com/office/drawing/2014/chart" uri="{C3380CC4-5D6E-409C-BE32-E72D297353CC}">
              <c16:uniqueId val="{00000001-4876-43D4-9F89-4445658605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76-43D4-9F89-4445658605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102</c:v>
                </c:pt>
                <c:pt idx="3">
                  <c:v>91</c:v>
                </c:pt>
                <c:pt idx="6">
                  <c:v>64</c:v>
                </c:pt>
                <c:pt idx="9">
                  <c:v>52</c:v>
                </c:pt>
                <c:pt idx="12">
                  <c:v>57</c:v>
                </c:pt>
              </c:numCache>
            </c:numRef>
          </c:val>
          <c:extLst>
            <c:ext xmlns:c16="http://schemas.microsoft.com/office/drawing/2014/chart" uri="{C3380CC4-5D6E-409C-BE32-E72D297353CC}">
              <c16:uniqueId val="{00000003-4876-43D4-9F89-4445658605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113</c:v>
                </c:pt>
                <c:pt idx="3">
                  <c:v>131</c:v>
                </c:pt>
                <c:pt idx="6">
                  <c:v>93</c:v>
                </c:pt>
                <c:pt idx="9">
                  <c:v>114</c:v>
                </c:pt>
                <c:pt idx="12">
                  <c:v>116</c:v>
                </c:pt>
              </c:numCache>
            </c:numRef>
          </c:val>
          <c:extLst>
            <c:ext xmlns:c16="http://schemas.microsoft.com/office/drawing/2014/chart" uri="{C3380CC4-5D6E-409C-BE32-E72D297353CC}">
              <c16:uniqueId val="{00000004-4876-43D4-9F89-4445658605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76-43D4-9F89-4445658605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76-43D4-9F89-4445658605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1206</c:v>
                </c:pt>
                <c:pt idx="3">
                  <c:v>1245</c:v>
                </c:pt>
                <c:pt idx="6">
                  <c:v>1311</c:v>
                </c:pt>
                <c:pt idx="9">
                  <c:v>1298</c:v>
                </c:pt>
                <c:pt idx="12">
                  <c:v>1253</c:v>
                </c:pt>
              </c:numCache>
            </c:numRef>
          </c:val>
          <c:extLst>
            <c:ext xmlns:c16="http://schemas.microsoft.com/office/drawing/2014/chart" uri="{C3380CC4-5D6E-409C-BE32-E72D297353CC}">
              <c16:uniqueId val="{00000007-4876-43D4-9F89-4445658605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632</c:v>
                </c:pt>
                <c:pt idx="2">
                  <c:v>#N/A</c:v>
                </c:pt>
                <c:pt idx="3">
                  <c:v>#N/A</c:v>
                </c:pt>
                <c:pt idx="4">
                  <c:v>702</c:v>
                </c:pt>
                <c:pt idx="5">
                  <c:v>#N/A</c:v>
                </c:pt>
                <c:pt idx="6">
                  <c:v>#N/A</c:v>
                </c:pt>
                <c:pt idx="7">
                  <c:v>721</c:v>
                </c:pt>
                <c:pt idx="8">
                  <c:v>#N/A</c:v>
                </c:pt>
                <c:pt idx="9">
                  <c:v>#N/A</c:v>
                </c:pt>
                <c:pt idx="10">
                  <c:v>733</c:v>
                </c:pt>
                <c:pt idx="11">
                  <c:v>#N/A</c:v>
                </c:pt>
                <c:pt idx="12">
                  <c:v>#N/A</c:v>
                </c:pt>
                <c:pt idx="13">
                  <c:v>693</c:v>
                </c:pt>
                <c:pt idx="14">
                  <c:v>#N/A</c:v>
                </c:pt>
              </c:numCache>
            </c:numRef>
          </c:val>
          <c:smooth val="0"/>
          <c:extLst>
            <c:ext xmlns:c16="http://schemas.microsoft.com/office/drawing/2014/chart" uri="{C3380CC4-5D6E-409C-BE32-E72D297353CC}">
              <c16:uniqueId val="{00000008-4876-43D4-9F89-4445658605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8812</c:v>
                </c:pt>
                <c:pt idx="5">
                  <c:v>8609</c:v>
                </c:pt>
                <c:pt idx="8">
                  <c:v>8811</c:v>
                </c:pt>
                <c:pt idx="11">
                  <c:v>8828</c:v>
                </c:pt>
                <c:pt idx="14">
                  <c:v>8559</c:v>
                </c:pt>
              </c:numCache>
            </c:numRef>
          </c:val>
          <c:extLst>
            <c:ext xmlns:c16="http://schemas.microsoft.com/office/drawing/2014/chart" uri="{C3380CC4-5D6E-409C-BE32-E72D297353CC}">
              <c16:uniqueId val="{00000000-495D-4831-8EBC-657442BC0C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5D-4831-8EBC-657442BC0C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1148</c:v>
                </c:pt>
                <c:pt idx="5">
                  <c:v>1382</c:v>
                </c:pt>
                <c:pt idx="8">
                  <c:v>1827</c:v>
                </c:pt>
                <c:pt idx="11">
                  <c:v>2733</c:v>
                </c:pt>
                <c:pt idx="14">
                  <c:v>3402</c:v>
                </c:pt>
              </c:numCache>
            </c:numRef>
          </c:val>
          <c:extLst>
            <c:ext xmlns:c16="http://schemas.microsoft.com/office/drawing/2014/chart" uri="{C3380CC4-5D6E-409C-BE32-E72D297353CC}">
              <c16:uniqueId val="{00000002-495D-4831-8EBC-657442BC0C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5D-4831-8EBC-657442BC0C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5D-4831-8EBC-657442BC0C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5D-4831-8EBC-657442BC0C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517</c:v>
                </c:pt>
                <c:pt idx="3">
                  <c:v>377</c:v>
                </c:pt>
                <c:pt idx="6">
                  <c:v>348</c:v>
                </c:pt>
                <c:pt idx="9">
                  <c:v>265</c:v>
                </c:pt>
                <c:pt idx="12">
                  <c:v>133</c:v>
                </c:pt>
              </c:numCache>
            </c:numRef>
          </c:val>
          <c:extLst>
            <c:ext xmlns:c16="http://schemas.microsoft.com/office/drawing/2014/chart" uri="{C3380CC4-5D6E-409C-BE32-E72D297353CC}">
              <c16:uniqueId val="{00000006-495D-4831-8EBC-657442BC0C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749</c:v>
                </c:pt>
                <c:pt idx="3">
                  <c:v>730</c:v>
                </c:pt>
                <c:pt idx="6">
                  <c:v>958</c:v>
                </c:pt>
                <c:pt idx="9">
                  <c:v>1235</c:v>
                </c:pt>
                <c:pt idx="12">
                  <c:v>1165</c:v>
                </c:pt>
              </c:numCache>
            </c:numRef>
          </c:val>
          <c:extLst>
            <c:ext xmlns:c16="http://schemas.microsoft.com/office/drawing/2014/chart" uri="{C3380CC4-5D6E-409C-BE32-E72D297353CC}">
              <c16:uniqueId val="{00000007-495D-4831-8EBC-657442BC0C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1772</c:v>
                </c:pt>
                <c:pt idx="3">
                  <c:v>1841</c:v>
                </c:pt>
                <c:pt idx="6">
                  <c:v>1658</c:v>
                </c:pt>
                <c:pt idx="9">
                  <c:v>1620</c:v>
                </c:pt>
                <c:pt idx="12">
                  <c:v>1501</c:v>
                </c:pt>
              </c:numCache>
            </c:numRef>
          </c:val>
          <c:extLst>
            <c:ext xmlns:c16="http://schemas.microsoft.com/office/drawing/2014/chart" uri="{C3380CC4-5D6E-409C-BE32-E72D297353CC}">
              <c16:uniqueId val="{00000008-495D-4831-8EBC-657442BC0C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5D-4831-8EBC-657442BC0C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13629</c:v>
                </c:pt>
                <c:pt idx="3">
                  <c:v>13372</c:v>
                </c:pt>
                <c:pt idx="6">
                  <c:v>12724</c:v>
                </c:pt>
                <c:pt idx="9">
                  <c:v>12272</c:v>
                </c:pt>
                <c:pt idx="12">
                  <c:v>11498</c:v>
                </c:pt>
              </c:numCache>
            </c:numRef>
          </c:val>
          <c:extLst>
            <c:ext xmlns:c16="http://schemas.microsoft.com/office/drawing/2014/chart" uri="{C3380CC4-5D6E-409C-BE32-E72D297353CC}">
              <c16:uniqueId val="{0000000A-495D-4831-8EBC-657442BC0C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6705</c:v>
                </c:pt>
                <c:pt idx="2">
                  <c:v>#N/A</c:v>
                </c:pt>
                <c:pt idx="3">
                  <c:v>#N/A</c:v>
                </c:pt>
                <c:pt idx="4">
                  <c:v>6330</c:v>
                </c:pt>
                <c:pt idx="5">
                  <c:v>#N/A</c:v>
                </c:pt>
                <c:pt idx="6">
                  <c:v>#N/A</c:v>
                </c:pt>
                <c:pt idx="7">
                  <c:v>5049</c:v>
                </c:pt>
                <c:pt idx="8">
                  <c:v>#N/A</c:v>
                </c:pt>
                <c:pt idx="9">
                  <c:v>#N/A</c:v>
                </c:pt>
                <c:pt idx="10">
                  <c:v>3831</c:v>
                </c:pt>
                <c:pt idx="11">
                  <c:v>#N/A</c:v>
                </c:pt>
                <c:pt idx="12">
                  <c:v>#N/A</c:v>
                </c:pt>
                <c:pt idx="13">
                  <c:v>2336</c:v>
                </c:pt>
                <c:pt idx="14">
                  <c:v>#N/A</c:v>
                </c:pt>
              </c:numCache>
            </c:numRef>
          </c:val>
          <c:smooth val="0"/>
          <c:extLst>
            <c:ext xmlns:c16="http://schemas.microsoft.com/office/drawing/2014/chart" uri="{C3380CC4-5D6E-409C-BE32-E72D297353CC}">
              <c16:uniqueId val="{0000000B-495D-4831-8EBC-657442BC0C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995</c:v>
                </c:pt>
                <c:pt idx="1">
                  <c:v>1804</c:v>
                </c:pt>
                <c:pt idx="2">
                  <c:v>2603</c:v>
                </c:pt>
              </c:numCache>
            </c:numRef>
          </c:val>
          <c:extLst>
            <c:ext xmlns:c16="http://schemas.microsoft.com/office/drawing/2014/chart" uri="{C3380CC4-5D6E-409C-BE32-E72D297353CC}">
              <c16:uniqueId val="{00000000-87D3-4DF0-AEF0-AD67F9C398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71</c:v>
                </c:pt>
                <c:pt idx="1">
                  <c:v>235</c:v>
                </c:pt>
                <c:pt idx="2">
                  <c:v>227</c:v>
                </c:pt>
              </c:numCache>
            </c:numRef>
          </c:val>
          <c:extLst>
            <c:ext xmlns:c16="http://schemas.microsoft.com/office/drawing/2014/chart" uri="{C3380CC4-5D6E-409C-BE32-E72D297353CC}">
              <c16:uniqueId val="{00000001-87D3-4DF0-AEF0-AD67F9C398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382</c:v>
                </c:pt>
                <c:pt idx="1">
                  <c:v>504</c:v>
                </c:pt>
                <c:pt idx="2">
                  <c:v>494</c:v>
                </c:pt>
              </c:numCache>
            </c:numRef>
          </c:val>
          <c:extLst>
            <c:ext xmlns:c16="http://schemas.microsoft.com/office/drawing/2014/chart" uri="{C3380CC4-5D6E-409C-BE32-E72D297353CC}">
              <c16:uniqueId val="{00000002-87D3-4DF0-AEF0-AD67F9C398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{F67053EE-F146-42EF-B115-7A947832FA6F}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114-4606-A6F8-2ABECCA18A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{FF5F3C3C-A0BF-4001-B730-BAD870FC0A1B}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14-4606-A6F8-2ABECCA18A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{2810B554-F5AA-475F-A9FC-85BC737377D9}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14-4606-A6F8-2ABECCA18A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{7B0FA591-BD08-4A3A-ACCB-9B8FAA747CD0}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14-4606-A6F8-2ABECCA18A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{0CF8735C-2643-4585-B7B7-F4CCC4E17150}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14-4606-A6F8-2ABECCA18A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{CA58403A-C436-4CEF-9835-F7EC13A4D6E8}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114-4606-A6F8-2ABECCA18A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{D2B49B80-FC50-46D1-8585-B298802AF6B1}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114-4606-A6F8-2ABECCA18A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{E57A7441-804B-4994-9796-E87683E5052A}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114-4606-A6F8-2ABECCA18A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{C6A4B0BD-1789-4FDF-8F53-822CC8D65E33}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114-4606-A6F8-2ABECCA18A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53.6</c:v>
                </c:pt>
                <c:pt idx="16">
                  <c:v>55.2</c:v>
                </c:pt>
                <c:pt idx="24">
                  <c:v>56.7</c:v>
                </c:pt>
                <c:pt idx="32">
                  <c:v>58.2</c:v>
                </c:pt>
              </c:numCache>
            </c:numRef>
          </c:xVal>
          <c:yVal>
            <c:numRef>
              <c:f>公会計指標分析・財政指標組合せ分析表!$BP$51:$DC$51</c:f>
              <c:numCache>
                <c:formatCode>#,##0.0;"▲ "#,##0.0</c:formatCode>
                <c:ptCount val="40"/>
                <c:pt idx="0">
                  <c:v>103.8</c:v>
                </c:pt>
                <c:pt idx="8">
                  <c:v>96.1</c:v>
                </c:pt>
                <c:pt idx="16">
                  <c:v>71.7</c:v>
                </c:pt>
                <c:pt idx="24">
                  <c:v>49.6</c:v>
                </c:pt>
                <c:pt idx="32">
                  <c:v>30.6</c:v>
                </c:pt>
              </c:numCache>
            </c:numRef>
          </c:yVal>
          <c:smooth val="0"/>
          <c:extLst>
            <c:ext xmlns:c16="http://schemas.microsoft.com/office/drawing/2014/chart" uri="{C3380CC4-5D6E-409C-BE32-E72D297353CC}">
              <c16:uniqueId val="{00000009-1114-4606-A6F8-2ABECCA18A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{26218383-282D-4977-B6ED-8EF38594393A}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114-4606-A6F8-2ABECCA18A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{4A36A0BF-C553-4E0B-94CF-DC0EC99F7BD6}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14-4606-A6F8-2ABECCA18A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{71C580D2-A35B-4499-9CD8-767AF3599977}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14-4606-A6F8-2ABECCA18A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{3622E0BA-4D29-454C-B7C4-130025D781BD}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14-4606-A6F8-2ABECCA18A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{6271A8A0-A0E7-44AB-AF41-320D901D8203}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14-4606-A6F8-2ABECCA18A3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{6213F115-A13B-4805-8AA6-62E83A0C789E}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114-4606-A6F8-2ABECCA18A3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{8F732BE1-3B5A-4A50-A0C0-5F93F4C49DB4}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114-4606-A6F8-2ABECCA18A3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{805F56B8-91A8-4849-A460-FC29A13426FD}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114-4606-A6F8-2ABECCA18A3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{7D630CEC-BFC1-4B3F-971B-12A727189413}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114-4606-A6F8-2ABECCA18A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1114-4606-A6F8-2ABECCA18A3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{428E62A3-8904-401D-8C09-6F8A182C87C5}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92D-4477-ACC6-14E1EC651A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{511E870D-A9D7-4ED2-827C-421FD4734A1E}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2D-4477-ACC6-14E1EC651A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{0EABEBAD-8E22-4276-BB31-C5B0ECFB0972}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2D-4477-ACC6-14E1EC651A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{AA79351C-0015-4560-8591-6DE612906C92}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2D-4477-ACC6-14E1EC651A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{0B1D309C-C4E7-496F-9242-3541E245EAD3}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2D-4477-ACC6-14E1EC651AB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{52C872CD-1A0C-4A70-B4EF-B99F83E3E236}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92D-4477-ACC6-14E1EC651A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{D1E55201-E79A-49D8-A825-2A716BD62A8B}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92D-4477-ACC6-14E1EC651AB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{72ACE8A2-3C9D-4B0F-84BC-35601D1A7E8C}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92D-4477-ACC6-14E1EC651A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{1817F42D-A43A-4BAB-8D67-81AC6C4102D1}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92D-4477-ACC6-14E1EC651A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9.9</c:v>
                </c:pt>
                <c:pt idx="16">
                  <c:v>10.199999999999999</c:v>
                </c:pt>
                <c:pt idx="24">
                  <c:v>10.1</c:v>
                </c:pt>
                <c:pt idx="32">
                  <c:v>9.6</c:v>
                </c:pt>
              </c:numCache>
            </c:numRef>
          </c:xVal>
          <c:yVal>
            <c:numRef>
              <c:f>公会計指標分析・財政指標組合せ分析表!$BP$73:$DC$73</c:f>
              <c:numCache>
                <c:formatCode>#,##0.0;"▲ "#,##0.0</c:formatCode>
                <c:ptCount val="40"/>
                <c:pt idx="0">
                  <c:v>103.8</c:v>
                </c:pt>
                <c:pt idx="8">
                  <c:v>96.1</c:v>
                </c:pt>
                <c:pt idx="16">
                  <c:v>71.7</c:v>
                </c:pt>
                <c:pt idx="24">
                  <c:v>49.6</c:v>
                </c:pt>
                <c:pt idx="32">
                  <c:v>30.6</c:v>
                </c:pt>
              </c:numCache>
            </c:numRef>
          </c:yVal>
          <c:smooth val="0"/>
          <c:extLst>
            <c:ext xmlns:c16="http://schemas.microsoft.com/office/drawing/2014/chart" uri="{C3380CC4-5D6E-409C-BE32-E72D297353CC}">
              <c16:uniqueId val="{00000009-A92D-4477-ACC6-14E1EC651A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{D312286B-109A-4451-A5C8-DB9D1E8D79D3}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92D-4477-ACC6-14E1EC651A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{FA65A5EC-271A-4E45-9E30-F029C869B73E}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2D-4477-ACC6-14E1EC651A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{F2400130-FC2F-442F-810D-488C19AE6341}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2D-4477-ACC6-14E1EC651A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{84816672-ABC6-44E6-A1FD-4D23996D166F}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2D-4477-ACC6-14E1EC651A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{40E30418-8720-42AD-85D8-2CDE0EEB9DBD}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2D-4477-ACC6-14E1EC651AB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{0917AC89-8A99-4DA0-8CEC-92BFF0A11281}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92D-4477-ACC6-14E1EC651A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{2FE92E87-C50F-4583-B8E5-17AEC7EF9176}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92D-4477-ACC6-14E1EC651AB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{EAA52645-A7D0-4186-AE93-1B2384A8E2E3}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92D-4477-ACC6-14E1EC651AB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{F836A78E-19E3-485E-8553-CFCF43D5C87E}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92D-4477-ACC6-14E1EC651A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92D-4477-ACC6-14E1EC651ABB}"/>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はほぼ横ばいとなっており、全国及び県平均を上回っている。これは、年々人口増に伴う町税が増えているのが要因である。今後も滞納整理等による税の徴収強化など歳入確保に努めるとともに、事業の見直し等による歳出の節減合理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2" name="直線コネクタ 71"/>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flipV="1">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H28</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年度から類似団体平均、全国平均、沖縄県平均を下回っている。令和３年度に比べ</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となった主な理由は、人件費や補助費等が伸びたことが要因である。社会保障関係経費の扶助費や、会計年度任用職員制度による人件費の増は今後も見込まれるため、継続して経常経費の抑制に努める。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18034</xdr:rowOff>
    </xdr:from>
    <xdr:to>
      <xdr:col>23</xdr:col>
      <xdr:colOff>133350</xdr:colOff>
      <xdr:row>62</xdr:row>
      <xdr:rowOff>68580</xdr:rowOff>
    </xdr:to>
    <xdr:cxnSp macro="">
      <xdr:nvCxnSpPr>
        <xdr:cNvPr id="130" name="直線コネクタ 129"/>
        <xdr:cNvCxnSpPr/>
      </xdr:nvCxnSpPr>
      <xdr:spPr>
        <a:xfrm>
          <a:off x="4114800" y="1047648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18034</xdr:rowOff>
    </xdr:from>
    <xdr:to>
      <xdr:col>19</xdr:col>
      <xdr:colOff>133350</xdr:colOff>
      <xdr:row>62</xdr:row>
      <xdr:rowOff>116840</xdr:rowOff>
    </xdr:to>
    <xdr:cxnSp macro="">
      <xdr:nvCxnSpPr>
        <xdr:cNvPr id="133" name="直線コネクタ 132"/>
        <xdr:cNvCxnSpPr/>
      </xdr:nvCxnSpPr>
      <xdr:spPr>
        <a:xfrm flipV="1">
          <a:off x="3225800" y="1047648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133604</xdr:rowOff>
    </xdr:to>
    <xdr:cxnSp macro="">
      <xdr:nvCxnSpPr>
        <xdr:cNvPr id="136" name="直線コネクタ 135"/>
        <xdr:cNvCxnSpPr/>
      </xdr:nvCxnSpPr>
      <xdr:spPr>
        <a:xfrm flipV="1">
          <a:off x="2336800" y="107467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63</xdr:row>
      <xdr:rowOff>167386</xdr:rowOff>
    </xdr:to>
    <xdr:cxnSp macro="">
      <xdr:nvCxnSpPr>
        <xdr:cNvPr id="139" name="直線コネクタ 138"/>
        <xdr:cNvCxnSpPr/>
      </xdr:nvCxnSpPr>
      <xdr:spPr>
        <a:xfrm flipV="1">
          <a:off x="1447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9" name="楕円 148"/>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0"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138684</xdr:rowOff>
    </xdr:from>
    <xdr:to>
      <xdr:col>19</xdr:col>
      <xdr:colOff>184150</xdr:colOff>
      <xdr:row>61</xdr:row>
      <xdr:rowOff>68834</xdr:rowOff>
    </xdr:to>
    <xdr:sp macro="" textlink="">
      <xdr:nvSpPr>
        <xdr:cNvPr id="151" name="楕円 150"/>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79011</xdr:rowOff>
    </xdr:from>
    <xdr:ext cx="736600" cy="259045"/>
    <xdr:sp macro="" textlink="">
      <xdr:nvSpPr>
        <xdr:cNvPr id="152" name="テキスト ボックス 151"/>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5" name="楕円 154"/>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6" name="テキスト ボックス 155"/>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7" name="楕円 156"/>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58" name="テキスト ボックス 157"/>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として、ごみ処理業務、消防、介護保険、後期高齢者医療保険、水道業務を一部事務組合で実施していることや、財政健全化計画に基づき事務事業の効率化、歳出削減に取り組んでいる成果があげら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継続して歳出抑制に取り組んでいくが、人口増による窓口業務等の増加で、定員定数を削減することが厳しい状況であることや、町民サービスの向上を図るための委託料等の経費が増加していることから、今後物件費についての抑制が厳しい一面も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159152</xdr:rowOff>
    </xdr:from>
    <xdr:to>
      <xdr:col>23</xdr:col>
      <xdr:colOff>133350</xdr:colOff>
      <xdr:row>82</xdr:row>
      <xdr:rowOff>31414</xdr:rowOff>
    </xdr:to>
    <xdr:cxnSp macro="">
      <xdr:nvCxnSpPr>
        <xdr:cNvPr id="189" name="直線コネクタ 188"/>
        <xdr:cNvCxnSpPr/>
      </xdr:nvCxnSpPr>
      <xdr:spPr>
        <a:xfrm>
          <a:off x="4114800" y="14046602"/>
          <a:ext cx="838200" cy="4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150109</xdr:rowOff>
    </xdr:from>
    <xdr:to>
      <xdr:col>19</xdr:col>
      <xdr:colOff>133350</xdr:colOff>
      <xdr:row>81</xdr:row>
      <xdr:rowOff>159152</xdr:rowOff>
    </xdr:to>
    <xdr:cxnSp macro="">
      <xdr:nvCxnSpPr>
        <xdr:cNvPr id="192" name="直線コネクタ 191"/>
        <xdr:cNvCxnSpPr/>
      </xdr:nvCxnSpPr>
      <xdr:spPr>
        <a:xfrm>
          <a:off x="3225800" y="14037559"/>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31866</xdr:rowOff>
    </xdr:from>
    <xdr:to>
      <xdr:col>15</xdr:col>
      <xdr:colOff>82550</xdr:colOff>
      <xdr:row>81</xdr:row>
      <xdr:rowOff>150109</xdr:rowOff>
    </xdr:to>
    <xdr:cxnSp macro="">
      <xdr:nvCxnSpPr>
        <xdr:cNvPr id="195" name="直線コネクタ 194"/>
        <xdr:cNvCxnSpPr/>
      </xdr:nvCxnSpPr>
      <xdr:spPr>
        <a:xfrm>
          <a:off x="2336800" y="13919316"/>
          <a:ext cx="889000" cy="1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31866</xdr:rowOff>
    </xdr:from>
    <xdr:to>
      <xdr:col>11</xdr:col>
      <xdr:colOff>31750</xdr:colOff>
      <xdr:row>81</xdr:row>
      <xdr:rowOff>37650</xdr:rowOff>
    </xdr:to>
    <xdr:cxnSp macro="">
      <xdr:nvCxnSpPr>
        <xdr:cNvPr id="198" name="直線コネクタ 197"/>
        <xdr:cNvCxnSpPr/>
      </xdr:nvCxnSpPr>
      <xdr:spPr>
        <a:xfrm flipV="1">
          <a:off x="1447800" y="13919316"/>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152064</xdr:rowOff>
    </xdr:from>
    <xdr:to>
      <xdr:col>23</xdr:col>
      <xdr:colOff>184150</xdr:colOff>
      <xdr:row>82</xdr:row>
      <xdr:rowOff>82214</xdr:rowOff>
    </xdr:to>
    <xdr:sp macro="" textlink="">
      <xdr:nvSpPr>
        <xdr:cNvPr id="208" name="楕円 207"/>
        <xdr:cNvSpPr/>
      </xdr:nvSpPr>
      <xdr:spPr>
        <a:xfrm>
          <a:off x="4902200" y="140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168591</xdr:rowOff>
    </xdr:from>
    <xdr:ext cx="762000" cy="259045"/>
    <xdr:sp macro="" textlink="">
      <xdr:nvSpPr>
        <xdr:cNvPr id="209" name="人件費・物件費等の状況該当値テキスト"/>
        <xdr:cNvSpPr txBox="1"/>
      </xdr:nvSpPr>
      <xdr:spPr>
        <a:xfrm>
          <a:off x="5041900" y="1388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108352</xdr:rowOff>
    </xdr:from>
    <xdr:to>
      <xdr:col>19</xdr:col>
      <xdr:colOff>184150</xdr:colOff>
      <xdr:row>82</xdr:row>
      <xdr:rowOff>38502</xdr:rowOff>
    </xdr:to>
    <xdr:sp macro="" textlink="">
      <xdr:nvSpPr>
        <xdr:cNvPr id="210" name="楕円 209"/>
        <xdr:cNvSpPr/>
      </xdr:nvSpPr>
      <xdr:spPr>
        <a:xfrm>
          <a:off x="4064000" y="139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48679</xdr:rowOff>
    </xdr:from>
    <xdr:ext cx="736600" cy="259045"/>
    <xdr:sp macro="" textlink="">
      <xdr:nvSpPr>
        <xdr:cNvPr id="211" name="テキスト ボックス 210"/>
        <xdr:cNvSpPr txBox="1"/>
      </xdr:nvSpPr>
      <xdr:spPr>
        <a:xfrm>
          <a:off x="3733800" y="1376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99309</xdr:rowOff>
    </xdr:from>
    <xdr:to>
      <xdr:col>15</xdr:col>
      <xdr:colOff>133350</xdr:colOff>
      <xdr:row>82</xdr:row>
      <xdr:rowOff>29459</xdr:rowOff>
    </xdr:to>
    <xdr:sp macro="" textlink="">
      <xdr:nvSpPr>
        <xdr:cNvPr id="212" name="楕円 211"/>
        <xdr:cNvSpPr/>
      </xdr:nvSpPr>
      <xdr:spPr>
        <a:xfrm>
          <a:off x="3175000" y="139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39636</xdr:rowOff>
    </xdr:from>
    <xdr:ext cx="762000" cy="259045"/>
    <xdr:sp macro="" textlink="">
      <xdr:nvSpPr>
        <xdr:cNvPr id="213" name="テキスト ボックス 212"/>
        <xdr:cNvSpPr txBox="1"/>
      </xdr:nvSpPr>
      <xdr:spPr>
        <a:xfrm>
          <a:off x="2844800" y="1375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152516</xdr:rowOff>
    </xdr:from>
    <xdr:to>
      <xdr:col>11</xdr:col>
      <xdr:colOff>82550</xdr:colOff>
      <xdr:row>81</xdr:row>
      <xdr:rowOff>82666</xdr:rowOff>
    </xdr:to>
    <xdr:sp macro="" textlink="">
      <xdr:nvSpPr>
        <xdr:cNvPr id="214" name="楕円 213"/>
        <xdr:cNvSpPr/>
      </xdr:nvSpPr>
      <xdr:spPr>
        <a:xfrm>
          <a:off x="2286000" y="138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92843</xdr:rowOff>
    </xdr:from>
    <xdr:ext cx="762000" cy="259045"/>
    <xdr:sp macro="" textlink="">
      <xdr:nvSpPr>
        <xdr:cNvPr id="215" name="テキスト ボックス 214"/>
        <xdr:cNvSpPr txBox="1"/>
      </xdr:nvSpPr>
      <xdr:spPr>
        <a:xfrm>
          <a:off x="1955800" y="1363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158300</xdr:rowOff>
    </xdr:from>
    <xdr:to>
      <xdr:col>7</xdr:col>
      <xdr:colOff>31750</xdr:colOff>
      <xdr:row>81</xdr:row>
      <xdr:rowOff>88450</xdr:rowOff>
    </xdr:to>
    <xdr:sp macro="" textlink="">
      <xdr:nvSpPr>
        <xdr:cNvPr id="216" name="楕円 215"/>
        <xdr:cNvSpPr/>
      </xdr:nvSpPr>
      <xdr:spPr>
        <a:xfrm>
          <a:off x="1397000" y="138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98627</xdr:rowOff>
    </xdr:from>
    <xdr:ext cx="762000" cy="259045"/>
    <xdr:sp macro="" textlink="">
      <xdr:nvSpPr>
        <xdr:cNvPr id="217" name="テキスト ボックス 216"/>
        <xdr:cNvSpPr txBox="1"/>
      </xdr:nvSpPr>
      <xdr:spPr>
        <a:xfrm>
          <a:off x="1066800" y="136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ポイント上回り、全国町村平均をも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ポイント上回っている。その要因は、職員の経験年数の階層変動に伴うものである。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53" name="直線コネクタ 252"/>
        <xdr:cNvCxnSpPr/>
      </xdr:nvCxnSpPr>
      <xdr:spPr>
        <a:xfrm>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0</xdr:rowOff>
    </xdr:to>
    <xdr:cxnSp macro="">
      <xdr:nvCxnSpPr>
        <xdr:cNvPr id="256" name="直線コネクタ 255"/>
        <xdr:cNvCxnSpPr/>
      </xdr:nvCxnSpPr>
      <xdr:spPr>
        <a:xfrm flipV="1">
          <a:off x="15290800" y="1501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59" name="直線コネクタ 258"/>
        <xdr:cNvCxnSpPr/>
      </xdr:nvCxnSpPr>
      <xdr:spPr>
        <a:xfrm>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34471</xdr:rowOff>
    </xdr:to>
    <xdr:cxnSp macro="">
      <xdr:nvCxnSpPr>
        <xdr:cNvPr id="262" name="直線コネクタ 261"/>
        <xdr:cNvCxnSpPr/>
      </xdr:nvCxnSpPr>
      <xdr:spPr>
        <a:xfrm flipV="1">
          <a:off x="13512800" y="150703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2" name="楕円 271"/>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3"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4" name="楕円 273"/>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5" name="テキスト ボックス 274"/>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6" name="楕円 275"/>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7" name="テキスト ボックス 27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78" name="楕円 277"/>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79" name="テキスト ボックス 278"/>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0" name="楕円 279"/>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1" name="テキスト ボックス 280"/>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ごみ処理業務、消防、介護保険、後期高齢者医療保険、水道業務を一部事務組合で実施していることが、類似団体と比較して低くなっている要因である。令和４年度に増となった理由は職員採用数が増えたことによるため。また今後数年は、機構改革に伴い職員数を増加する予定であるため、微増傾向になると推察さ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114935</xdr:rowOff>
    </xdr:from>
    <xdr:to>
      <xdr:col>81</xdr:col>
      <xdr:colOff>44450</xdr:colOff>
      <xdr:row>58</xdr:row>
      <xdr:rowOff>156301</xdr:rowOff>
    </xdr:to>
    <xdr:cxnSp macro="">
      <xdr:nvCxnSpPr>
        <xdr:cNvPr id="318" name="直線コネクタ 317"/>
        <xdr:cNvCxnSpPr/>
      </xdr:nvCxnSpPr>
      <xdr:spPr>
        <a:xfrm>
          <a:off x="16179800" y="10059035"/>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120106</xdr:rowOff>
    </xdr:to>
    <xdr:cxnSp macro="">
      <xdr:nvCxnSpPr>
        <xdr:cNvPr id="321" name="直線コネクタ 320"/>
        <xdr:cNvCxnSpPr/>
      </xdr:nvCxnSpPr>
      <xdr:spPr>
        <a:xfrm flipV="1">
          <a:off x="15290800" y="100590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120106</xdr:rowOff>
    </xdr:from>
    <xdr:to>
      <xdr:col>72</xdr:col>
      <xdr:colOff>203200</xdr:colOff>
      <xdr:row>58</xdr:row>
      <xdr:rowOff>120106</xdr:rowOff>
    </xdr:to>
    <xdr:cxnSp macro="">
      <xdr:nvCxnSpPr>
        <xdr:cNvPr id="324" name="直線コネクタ 323"/>
        <xdr:cNvCxnSpPr/>
      </xdr:nvCxnSpPr>
      <xdr:spPr>
        <a:xfrm>
          <a:off x="14401800" y="10064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120106</xdr:rowOff>
    </xdr:from>
    <xdr:to>
      <xdr:col>68</xdr:col>
      <xdr:colOff>152400</xdr:colOff>
      <xdr:row>58</xdr:row>
      <xdr:rowOff>140788</xdr:rowOff>
    </xdr:to>
    <xdr:cxnSp macro="">
      <xdr:nvCxnSpPr>
        <xdr:cNvPr id="327" name="直線コネクタ 326"/>
        <xdr:cNvCxnSpPr/>
      </xdr:nvCxnSpPr>
      <xdr:spPr>
        <a:xfrm flipV="1">
          <a:off x="13512800" y="100642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105501</xdr:rowOff>
    </xdr:from>
    <xdr:to>
      <xdr:col>81</xdr:col>
      <xdr:colOff>95250</xdr:colOff>
      <xdr:row>59</xdr:row>
      <xdr:rowOff>35651</xdr:rowOff>
    </xdr:to>
    <xdr:sp macro="" textlink="">
      <xdr:nvSpPr>
        <xdr:cNvPr id="337" name="楕円 336"/>
        <xdr:cNvSpPr/>
      </xdr:nvSpPr>
      <xdr:spPr>
        <a:xfrm>
          <a:off x="169672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122028</xdr:rowOff>
    </xdr:from>
    <xdr:ext cx="762000" cy="259045"/>
    <xdr:sp macro="" textlink="">
      <xdr:nvSpPr>
        <xdr:cNvPr id="338" name="定員管理の状況該当値テキスト"/>
        <xdr:cNvSpPr txBox="1"/>
      </xdr:nvSpPr>
      <xdr:spPr>
        <a:xfrm>
          <a:off x="17106900" y="98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64135</xdr:rowOff>
    </xdr:from>
    <xdr:to>
      <xdr:col>77</xdr:col>
      <xdr:colOff>95250</xdr:colOff>
      <xdr:row>58</xdr:row>
      <xdr:rowOff>165735</xdr:rowOff>
    </xdr:to>
    <xdr:sp macro="" textlink="">
      <xdr:nvSpPr>
        <xdr:cNvPr id="339" name="楕円 338"/>
        <xdr:cNvSpPr/>
      </xdr:nvSpPr>
      <xdr:spPr>
        <a:xfrm>
          <a:off x="16129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4462</xdr:rowOff>
    </xdr:from>
    <xdr:ext cx="736600" cy="259045"/>
    <xdr:sp macro="" textlink="">
      <xdr:nvSpPr>
        <xdr:cNvPr id="340" name="テキスト ボックス 339"/>
        <xdr:cNvSpPr txBox="1"/>
      </xdr:nvSpPr>
      <xdr:spPr>
        <a:xfrm>
          <a:off x="15798800" y="977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69306</xdr:rowOff>
    </xdr:from>
    <xdr:to>
      <xdr:col>73</xdr:col>
      <xdr:colOff>44450</xdr:colOff>
      <xdr:row>58</xdr:row>
      <xdr:rowOff>170906</xdr:rowOff>
    </xdr:to>
    <xdr:sp macro="" textlink="">
      <xdr:nvSpPr>
        <xdr:cNvPr id="341" name="楕円 340"/>
        <xdr:cNvSpPr/>
      </xdr:nvSpPr>
      <xdr:spPr>
        <a:xfrm>
          <a:off x="15240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9633</xdr:rowOff>
    </xdr:from>
    <xdr:ext cx="762000" cy="259045"/>
    <xdr:sp macro="" textlink="">
      <xdr:nvSpPr>
        <xdr:cNvPr id="342" name="テキスト ボックス 341"/>
        <xdr:cNvSpPr txBox="1"/>
      </xdr:nvSpPr>
      <xdr:spPr>
        <a:xfrm>
          <a:off x="14909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69306</xdr:rowOff>
    </xdr:from>
    <xdr:to>
      <xdr:col>68</xdr:col>
      <xdr:colOff>203200</xdr:colOff>
      <xdr:row>58</xdr:row>
      <xdr:rowOff>170906</xdr:rowOff>
    </xdr:to>
    <xdr:sp macro="" textlink="">
      <xdr:nvSpPr>
        <xdr:cNvPr id="343" name="楕円 342"/>
        <xdr:cNvSpPr/>
      </xdr:nvSpPr>
      <xdr:spPr>
        <a:xfrm>
          <a:off x="14351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9633</xdr:rowOff>
    </xdr:from>
    <xdr:ext cx="762000" cy="259045"/>
    <xdr:sp macro="" textlink="">
      <xdr:nvSpPr>
        <xdr:cNvPr id="344" name="テキスト ボックス 343"/>
        <xdr:cNvSpPr txBox="1"/>
      </xdr:nvSpPr>
      <xdr:spPr>
        <a:xfrm>
          <a:off x="14020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45" name="楕円 344"/>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46" name="テキスト ボックス 345"/>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ポイント、全国市町村平均を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回っている。道路整備事業や公園整備事業、土地区画整理事業、下水道事業などが整備途中であるため、今後も横ばいで推移していくと見込まれるが、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134801</xdr:rowOff>
    </xdr:to>
    <xdr:cxnSp macro="">
      <xdr:nvCxnSpPr>
        <xdr:cNvPr id="381" name="直線コネクタ 380"/>
        <xdr:cNvCxnSpPr/>
      </xdr:nvCxnSpPr>
      <xdr:spPr>
        <a:xfrm flipV="1">
          <a:off x="16179800" y="712978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134801</xdr:rowOff>
    </xdr:from>
    <xdr:to>
      <xdr:col>77</xdr:col>
      <xdr:colOff>44450</xdr:colOff>
      <xdr:row>41</xdr:row>
      <xdr:rowOff>141696</xdr:rowOff>
    </xdr:to>
    <xdr:cxnSp macro="">
      <xdr:nvCxnSpPr>
        <xdr:cNvPr id="384" name="直線コネクタ 383"/>
        <xdr:cNvCxnSpPr/>
      </xdr:nvCxnSpPr>
      <xdr:spPr>
        <a:xfrm flipV="1">
          <a:off x="15290800" y="71642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121013</xdr:rowOff>
    </xdr:from>
    <xdr:to>
      <xdr:col>72</xdr:col>
      <xdr:colOff>203200</xdr:colOff>
      <xdr:row>41</xdr:row>
      <xdr:rowOff>141696</xdr:rowOff>
    </xdr:to>
    <xdr:cxnSp macro="">
      <xdr:nvCxnSpPr>
        <xdr:cNvPr id="387" name="直線コネクタ 386"/>
        <xdr:cNvCxnSpPr/>
      </xdr:nvCxnSpPr>
      <xdr:spPr>
        <a:xfrm>
          <a:off x="14401800" y="71504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121013</xdr:rowOff>
    </xdr:to>
    <xdr:cxnSp macro="">
      <xdr:nvCxnSpPr>
        <xdr:cNvPr id="390" name="直線コネクタ 389"/>
        <xdr:cNvCxnSpPr/>
      </xdr:nvCxnSpPr>
      <xdr:spPr>
        <a:xfrm>
          <a:off x="13512800" y="71297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84001</xdr:rowOff>
    </xdr:from>
    <xdr:to>
      <xdr:col>77</xdr:col>
      <xdr:colOff>95250</xdr:colOff>
      <xdr:row>42</xdr:row>
      <xdr:rowOff>14151</xdr:rowOff>
    </xdr:to>
    <xdr:sp macro="" textlink="">
      <xdr:nvSpPr>
        <xdr:cNvPr id="402" name="楕円 401"/>
        <xdr:cNvSpPr/>
      </xdr:nvSpPr>
      <xdr:spPr>
        <a:xfrm>
          <a:off x="16129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170378</xdr:rowOff>
    </xdr:from>
    <xdr:ext cx="736600" cy="259045"/>
    <xdr:sp macro="" textlink="">
      <xdr:nvSpPr>
        <xdr:cNvPr id="403" name="テキスト ボックス 402"/>
        <xdr:cNvSpPr txBox="1"/>
      </xdr:nvSpPr>
      <xdr:spPr>
        <a:xfrm>
          <a:off x="15798800" y="719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90896</xdr:rowOff>
    </xdr:from>
    <xdr:to>
      <xdr:col>73</xdr:col>
      <xdr:colOff>44450</xdr:colOff>
      <xdr:row>42</xdr:row>
      <xdr:rowOff>21046</xdr:rowOff>
    </xdr:to>
    <xdr:sp macro="" textlink="">
      <xdr:nvSpPr>
        <xdr:cNvPr id="404" name="楕円 403"/>
        <xdr:cNvSpPr/>
      </xdr:nvSpPr>
      <xdr:spPr>
        <a:xfrm>
          <a:off x="15240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5823</xdr:rowOff>
    </xdr:from>
    <xdr:ext cx="762000" cy="259045"/>
    <xdr:sp macro="" textlink="">
      <xdr:nvSpPr>
        <xdr:cNvPr id="405" name="テキスト ボックス 404"/>
        <xdr:cNvSpPr txBox="1"/>
      </xdr:nvSpPr>
      <xdr:spPr>
        <a:xfrm>
          <a:off x="14909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70213</xdr:rowOff>
    </xdr:from>
    <xdr:to>
      <xdr:col>68</xdr:col>
      <xdr:colOff>203200</xdr:colOff>
      <xdr:row>42</xdr:row>
      <xdr:rowOff>363</xdr:rowOff>
    </xdr:to>
    <xdr:sp macro="" textlink="">
      <xdr:nvSpPr>
        <xdr:cNvPr id="406" name="楕円 405"/>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156590</xdr:rowOff>
    </xdr:from>
    <xdr:ext cx="762000" cy="259045"/>
    <xdr:sp macro="" textlink="">
      <xdr:nvSpPr>
        <xdr:cNvPr id="407" name="テキスト ボックス 406"/>
        <xdr:cNvSpPr txBox="1"/>
      </xdr:nvSpPr>
      <xdr:spPr>
        <a:xfrm>
          <a:off x="14020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9" name="テキスト ボックス 408"/>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がったものの、いまだ全国平均及び県平均、類似団体と比較すると大きく上回っている状況である。要因は、国民健康保険特別会計における赤字や地方債の残によるものである。また、地方債残高について、道路整備事業や公園整備事業、土地区画整理事業などの多くの事業が整備途中であるため、今後も続くと予想される。将来負担比率を改善させるため、臨時財政対策債を除く町債発行額が当該年度の公債費元金償還額以下になるよう抑制し、公債費負担の中長期的な平準化を図っていく。また、公営企業債等への負担についても、下水道が整備途中であるた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今後も上昇が見込まれるが、整備後の接続率の向上を図り、一般会計からの繰入を抑制するように努め適正な財政運営を促していく。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93073</xdr:rowOff>
    </xdr:from>
    <xdr:to>
      <xdr:col>81</xdr:col>
      <xdr:colOff>44450</xdr:colOff>
      <xdr:row>16</xdr:row>
      <xdr:rowOff>139942</xdr:rowOff>
    </xdr:to>
    <xdr:cxnSp macro="">
      <xdr:nvCxnSpPr>
        <xdr:cNvPr id="445" name="直線コネクタ 444"/>
        <xdr:cNvCxnSpPr/>
      </xdr:nvCxnSpPr>
      <xdr:spPr>
        <a:xfrm flipV="1">
          <a:off x="16179800" y="2664823"/>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139942</xdr:rowOff>
    </xdr:from>
    <xdr:to>
      <xdr:col>77</xdr:col>
      <xdr:colOff>44450</xdr:colOff>
      <xdr:row>18</xdr:row>
      <xdr:rowOff>50981</xdr:rowOff>
    </xdr:to>
    <xdr:cxnSp macro="">
      <xdr:nvCxnSpPr>
        <xdr:cNvPr id="448" name="直線コネクタ 447"/>
        <xdr:cNvCxnSpPr/>
      </xdr:nvCxnSpPr>
      <xdr:spPr>
        <a:xfrm flipV="1">
          <a:off x="15290800" y="2883142"/>
          <a:ext cx="889000" cy="2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50981</xdr:rowOff>
    </xdr:from>
    <xdr:to>
      <xdr:col>72</xdr:col>
      <xdr:colOff>203200</xdr:colOff>
      <xdr:row>19</xdr:row>
      <xdr:rowOff>159899</xdr:rowOff>
    </xdr:to>
    <xdr:cxnSp macro="">
      <xdr:nvCxnSpPr>
        <xdr:cNvPr id="451" name="直線コネクタ 450"/>
        <xdr:cNvCxnSpPr/>
      </xdr:nvCxnSpPr>
      <xdr:spPr>
        <a:xfrm flipV="1">
          <a:off x="14401800" y="3137081"/>
          <a:ext cx="889000" cy="28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159899</xdr:rowOff>
    </xdr:from>
    <xdr:to>
      <xdr:col>68</xdr:col>
      <xdr:colOff>152400</xdr:colOff>
      <xdr:row>20</xdr:row>
      <xdr:rowOff>76926</xdr:rowOff>
    </xdr:to>
    <xdr:cxnSp macro="">
      <xdr:nvCxnSpPr>
        <xdr:cNvPr id="454" name="直線コネクタ 453"/>
        <xdr:cNvCxnSpPr/>
      </xdr:nvCxnSpPr>
      <xdr:spPr>
        <a:xfrm flipV="1">
          <a:off x="13512800" y="341744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42273</xdr:rowOff>
    </xdr:from>
    <xdr:to>
      <xdr:col>81</xdr:col>
      <xdr:colOff>95250</xdr:colOff>
      <xdr:row>15</xdr:row>
      <xdr:rowOff>143873</xdr:rowOff>
    </xdr:to>
    <xdr:sp macro="" textlink="">
      <xdr:nvSpPr>
        <xdr:cNvPr id="464" name="楕円 463"/>
        <xdr:cNvSpPr/>
      </xdr:nvSpPr>
      <xdr:spPr>
        <a:xfrm>
          <a:off x="16967200" y="26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14350</xdr:rowOff>
    </xdr:from>
    <xdr:ext cx="762000" cy="259045"/>
    <xdr:sp macro="" textlink="">
      <xdr:nvSpPr>
        <xdr:cNvPr id="465" name="将来負担の状況該当値テキスト"/>
        <xdr:cNvSpPr txBox="1"/>
      </xdr:nvSpPr>
      <xdr:spPr>
        <a:xfrm>
          <a:off x="17106900" y="258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89142</xdr:rowOff>
    </xdr:from>
    <xdr:to>
      <xdr:col>77</xdr:col>
      <xdr:colOff>95250</xdr:colOff>
      <xdr:row>17</xdr:row>
      <xdr:rowOff>19292</xdr:rowOff>
    </xdr:to>
    <xdr:sp macro="" textlink="">
      <xdr:nvSpPr>
        <xdr:cNvPr id="466" name="楕円 465"/>
        <xdr:cNvSpPr/>
      </xdr:nvSpPr>
      <xdr:spPr>
        <a:xfrm>
          <a:off x="16129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4069</xdr:rowOff>
    </xdr:from>
    <xdr:ext cx="736600" cy="259045"/>
    <xdr:sp macro="" textlink="">
      <xdr:nvSpPr>
        <xdr:cNvPr id="467" name="テキスト ボックス 466"/>
        <xdr:cNvSpPr txBox="1"/>
      </xdr:nvSpPr>
      <xdr:spPr>
        <a:xfrm>
          <a:off x="15798800" y="291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181</xdr:rowOff>
    </xdr:from>
    <xdr:to>
      <xdr:col>73</xdr:col>
      <xdr:colOff>44450</xdr:colOff>
      <xdr:row>18</xdr:row>
      <xdr:rowOff>101781</xdr:rowOff>
    </xdr:to>
    <xdr:sp macro="" textlink="">
      <xdr:nvSpPr>
        <xdr:cNvPr id="468" name="楕円 467"/>
        <xdr:cNvSpPr/>
      </xdr:nvSpPr>
      <xdr:spPr>
        <a:xfrm>
          <a:off x="15240000" y="30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86558</xdr:rowOff>
    </xdr:from>
    <xdr:ext cx="762000" cy="259045"/>
    <xdr:sp macro="" textlink="">
      <xdr:nvSpPr>
        <xdr:cNvPr id="469" name="テキスト ボックス 468"/>
        <xdr:cNvSpPr txBox="1"/>
      </xdr:nvSpPr>
      <xdr:spPr>
        <a:xfrm>
          <a:off x="14909800" y="317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109099</xdr:rowOff>
    </xdr:from>
    <xdr:to>
      <xdr:col>68</xdr:col>
      <xdr:colOff>203200</xdr:colOff>
      <xdr:row>20</xdr:row>
      <xdr:rowOff>39249</xdr:rowOff>
    </xdr:to>
    <xdr:sp macro="" textlink="">
      <xdr:nvSpPr>
        <xdr:cNvPr id="470" name="楕円 469"/>
        <xdr:cNvSpPr/>
      </xdr:nvSpPr>
      <xdr:spPr>
        <a:xfrm>
          <a:off x="14351000" y="33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24026</xdr:rowOff>
    </xdr:from>
    <xdr:ext cx="762000" cy="259045"/>
    <xdr:sp macro="" textlink="">
      <xdr:nvSpPr>
        <xdr:cNvPr id="471" name="テキスト ボックス 470"/>
        <xdr:cNvSpPr txBox="1"/>
      </xdr:nvSpPr>
      <xdr:spPr>
        <a:xfrm>
          <a:off x="14020800" y="345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72" name="楕円 471"/>
        <xdr:cNvSpPr/>
      </xdr:nvSpPr>
      <xdr:spPr>
        <a:xfrm>
          <a:off x="13462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73" name="テキスト ボックス 472"/>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類似団体と比較して低くなっている要因は、ごみ処理業務、消防、介護保険、後期高齢者医療保険、水道業務を一部事務組合で運営していることによる。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67564</xdr:rowOff>
    </xdr:to>
    <xdr:cxnSp macro="">
      <xdr:nvCxnSpPr>
        <xdr:cNvPr id="64" name="直線コネクタ 63"/>
        <xdr:cNvCxnSpPr/>
      </xdr:nvCxnSpPr>
      <xdr:spPr>
        <a:xfrm>
          <a:off x="3987800" y="6166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35560</xdr:rowOff>
    </xdr:to>
    <xdr:cxnSp macro="">
      <xdr:nvCxnSpPr>
        <xdr:cNvPr id="67" name="直線コネクタ 66"/>
        <xdr:cNvCxnSpPr/>
      </xdr:nvCxnSpPr>
      <xdr:spPr>
        <a:xfrm flipV="1">
          <a:off x="3098800" y="6166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35560</xdr:rowOff>
    </xdr:to>
    <xdr:cxnSp macro="">
      <xdr:nvCxnSpPr>
        <xdr:cNvPr id="70" name="直線コネクタ 69"/>
        <xdr:cNvCxnSpPr/>
      </xdr:nvCxnSpPr>
      <xdr:spPr>
        <a:xfrm>
          <a:off x="2209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156718</xdr:rowOff>
    </xdr:to>
    <xdr:cxnSp macro="">
      <xdr:nvCxnSpPr>
        <xdr:cNvPr id="73" name="直線コネクタ 72"/>
        <xdr:cNvCxnSpPr/>
      </xdr:nvCxnSpPr>
      <xdr:spPr>
        <a:xfrm flipV="1">
          <a:off x="1320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「財政健全化計画」に基づき、歳出削減を図ってきた結果、類似団体平均値を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年度から開始した会計年度任用職員制度により、物件費から人件費に変更になったため、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ポイント減となり、</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年度はさらに</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ポイント減となっている。一方、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町民サービスの向上を図るための委託料などは増加傾向にあるため、引き続き歳出削減に向けて取り組んでいく。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115570</xdr:rowOff>
    </xdr:from>
    <xdr:to>
      <xdr:col>82</xdr:col>
      <xdr:colOff>107950</xdr:colOff>
      <xdr:row>13</xdr:row>
      <xdr:rowOff>152146</xdr:rowOff>
    </xdr:to>
    <xdr:cxnSp macro="">
      <xdr:nvCxnSpPr>
        <xdr:cNvPr id="123" name="直線コネクタ 122"/>
        <xdr:cNvCxnSpPr/>
      </xdr:nvCxnSpPr>
      <xdr:spPr>
        <a:xfrm>
          <a:off x="15671800" y="2344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115570</xdr:rowOff>
    </xdr:from>
    <xdr:to>
      <xdr:col>78</xdr:col>
      <xdr:colOff>69850</xdr:colOff>
      <xdr:row>14</xdr:row>
      <xdr:rowOff>26416</xdr:rowOff>
    </xdr:to>
    <xdr:cxnSp macro="">
      <xdr:nvCxnSpPr>
        <xdr:cNvPr id="126" name="直線コネクタ 125"/>
        <xdr:cNvCxnSpPr/>
      </xdr:nvCxnSpPr>
      <xdr:spPr>
        <a:xfrm flipV="1">
          <a:off x="14782800" y="23444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15</xdr:row>
      <xdr:rowOff>129286</xdr:rowOff>
    </xdr:to>
    <xdr:cxnSp macro="">
      <xdr:nvCxnSpPr>
        <xdr:cNvPr id="129" name="直線コネクタ 128"/>
        <xdr:cNvCxnSpPr/>
      </xdr:nvCxnSpPr>
      <xdr:spPr>
        <a:xfrm flipV="1">
          <a:off x="13893800" y="24267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147574</xdr:rowOff>
    </xdr:to>
    <xdr:cxnSp macro="">
      <xdr:nvCxnSpPr>
        <xdr:cNvPr id="132" name="直線コネクタ 131"/>
        <xdr:cNvCxnSpPr/>
      </xdr:nvCxnSpPr>
      <xdr:spPr>
        <a:xfrm flipV="1">
          <a:off x="13004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101346</xdr:rowOff>
    </xdr:from>
    <xdr:to>
      <xdr:col>82</xdr:col>
      <xdr:colOff>158750</xdr:colOff>
      <xdr:row>14</xdr:row>
      <xdr:rowOff>31496</xdr:rowOff>
    </xdr:to>
    <xdr:sp macro="" textlink="">
      <xdr:nvSpPr>
        <xdr:cNvPr id="142" name="楕円 141"/>
        <xdr:cNvSpPr/>
      </xdr:nvSpPr>
      <xdr:spPr>
        <a:xfrm>
          <a:off x="164592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117873</xdr:rowOff>
    </xdr:from>
    <xdr:ext cx="762000" cy="259045"/>
    <xdr:sp macro="" textlink="">
      <xdr:nvSpPr>
        <xdr:cNvPr id="143" name="物件費該当値テキスト"/>
        <xdr:cNvSpPr txBox="1"/>
      </xdr:nvSpPr>
      <xdr:spPr>
        <a:xfrm>
          <a:off x="16598900" y="21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64770</xdr:rowOff>
    </xdr:from>
    <xdr:to>
      <xdr:col>78</xdr:col>
      <xdr:colOff>120650</xdr:colOff>
      <xdr:row>13</xdr:row>
      <xdr:rowOff>166370</xdr:rowOff>
    </xdr:to>
    <xdr:sp macro="" textlink="">
      <xdr:nvSpPr>
        <xdr:cNvPr id="144" name="楕円 143"/>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45" name="テキスト ボックス 144"/>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6" name="楕円 145"/>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7" name="テキスト ボックス 146"/>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48" name="楕円 147"/>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49" name="テキスト ボックス 148"/>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0" name="楕円 149"/>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1" name="テキスト ボックス 150"/>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国平均及び類似団体平均を上回っている。本町の歳出の特徴として、扶助費の突出があげられるが、その中でも認可保育園運営費補助金など子ども・子育て支援に係る経費が大きな割合を占めている。ま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こども医療費助成金の対象年齢を拡大したことも要因の一つである。今後も、待機児童解消に要する経費や障害者自立支援給付費などの社会保障経費全般が増加することが予想されるため、抑制に向けての対策を行う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60</xdr:row>
      <xdr:rowOff>143328</xdr:rowOff>
    </xdr:to>
    <xdr:cxnSp macro="">
      <xdr:nvCxnSpPr>
        <xdr:cNvPr id="186" name="直線コネクタ 185"/>
        <xdr:cNvCxnSpPr/>
      </xdr:nvCxnSpPr>
      <xdr:spPr>
        <a:xfrm>
          <a:off x="3987800" y="1039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110672</xdr:rowOff>
    </xdr:from>
    <xdr:to>
      <xdr:col>19</xdr:col>
      <xdr:colOff>187325</xdr:colOff>
      <xdr:row>61</xdr:row>
      <xdr:rowOff>15422</xdr:rowOff>
    </xdr:to>
    <xdr:cxnSp macro="">
      <xdr:nvCxnSpPr>
        <xdr:cNvPr id="189" name="直線コネクタ 188"/>
        <xdr:cNvCxnSpPr/>
      </xdr:nvCxnSpPr>
      <xdr:spPr>
        <a:xfrm flipV="1">
          <a:off x="3098800" y="10397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110672</xdr:rowOff>
    </xdr:from>
    <xdr:to>
      <xdr:col>15</xdr:col>
      <xdr:colOff>98425</xdr:colOff>
      <xdr:row>61</xdr:row>
      <xdr:rowOff>15422</xdr:rowOff>
    </xdr:to>
    <xdr:cxnSp macro="">
      <xdr:nvCxnSpPr>
        <xdr:cNvPr id="192" name="直線コネクタ 191"/>
        <xdr:cNvCxnSpPr/>
      </xdr:nvCxnSpPr>
      <xdr:spPr>
        <a:xfrm>
          <a:off x="2209800" y="10397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45357</xdr:rowOff>
    </xdr:from>
    <xdr:to>
      <xdr:col>11</xdr:col>
      <xdr:colOff>9525</xdr:colOff>
      <xdr:row>60</xdr:row>
      <xdr:rowOff>110672</xdr:rowOff>
    </xdr:to>
    <xdr:cxnSp macro="">
      <xdr:nvCxnSpPr>
        <xdr:cNvPr id="195" name="直線コネクタ 194"/>
        <xdr:cNvCxnSpPr/>
      </xdr:nvCxnSpPr>
      <xdr:spPr>
        <a:xfrm>
          <a:off x="1320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5" name="楕円 204"/>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06"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7" name="楕円 206"/>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08" name="テキスト ボックス 207"/>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136072</xdr:rowOff>
    </xdr:from>
    <xdr:to>
      <xdr:col>15</xdr:col>
      <xdr:colOff>149225</xdr:colOff>
      <xdr:row>61</xdr:row>
      <xdr:rowOff>66222</xdr:rowOff>
    </xdr:to>
    <xdr:sp macro="" textlink="">
      <xdr:nvSpPr>
        <xdr:cNvPr id="209" name="楕円 208"/>
        <xdr:cNvSpPr/>
      </xdr:nvSpPr>
      <xdr:spPr>
        <a:xfrm>
          <a:off x="3048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50999</xdr:rowOff>
    </xdr:from>
    <xdr:ext cx="762000" cy="259045"/>
    <xdr:sp macro="" textlink="">
      <xdr:nvSpPr>
        <xdr:cNvPr id="210" name="テキスト ボックス 209"/>
        <xdr:cNvSpPr txBox="1"/>
      </xdr:nvSpPr>
      <xdr:spPr>
        <a:xfrm>
          <a:off x="2717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59872</xdr:rowOff>
    </xdr:from>
    <xdr:to>
      <xdr:col>11</xdr:col>
      <xdr:colOff>60325</xdr:colOff>
      <xdr:row>60</xdr:row>
      <xdr:rowOff>161472</xdr:rowOff>
    </xdr:to>
    <xdr:sp macro="" textlink="">
      <xdr:nvSpPr>
        <xdr:cNvPr id="211" name="楕円 210"/>
        <xdr:cNvSpPr/>
      </xdr:nvSpPr>
      <xdr:spPr>
        <a:xfrm>
          <a:off x="2159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12" name="テキスト ボックス 211"/>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3" name="楕円 212"/>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14" name="テキスト ボックス 213"/>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県平均及び全国平均、類似団体平均を下回っているが、介護保険への繰出金など、医療費にかかる繰出金が増加していることから、今後も厳しい状況になることが見込まれる。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116115</xdr:rowOff>
    </xdr:to>
    <xdr:cxnSp macro="">
      <xdr:nvCxnSpPr>
        <xdr:cNvPr id="249" name="直線コネクタ 248"/>
        <xdr:cNvCxnSpPr/>
      </xdr:nvCxnSpPr>
      <xdr:spPr>
        <a:xfrm>
          <a:off x="15671800" y="9319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159657</xdr:rowOff>
    </xdr:to>
    <xdr:cxnSp macro="">
      <xdr:nvCxnSpPr>
        <xdr:cNvPr id="252" name="直線コネクタ 251"/>
        <xdr:cNvCxnSpPr/>
      </xdr:nvCxnSpPr>
      <xdr:spPr>
        <a:xfrm flipV="1">
          <a:off x="14782800" y="9319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151493</xdr:rowOff>
    </xdr:to>
    <xdr:cxnSp macro="">
      <xdr:nvCxnSpPr>
        <xdr:cNvPr id="255" name="直線コネクタ 254"/>
        <xdr:cNvCxnSpPr/>
      </xdr:nvCxnSpPr>
      <xdr:spPr>
        <a:xfrm flipV="1">
          <a:off x="13893800" y="9417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162378</xdr:rowOff>
    </xdr:to>
    <xdr:cxnSp macro="">
      <xdr:nvCxnSpPr>
        <xdr:cNvPr id="258" name="直線コネクタ 257"/>
        <xdr:cNvCxnSpPr/>
      </xdr:nvCxnSpPr>
      <xdr:spPr>
        <a:xfrm flipV="1">
          <a:off x="13004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65315</xdr:rowOff>
    </xdr:from>
    <xdr:to>
      <xdr:col>82</xdr:col>
      <xdr:colOff>158750</xdr:colOff>
      <xdr:row>54</xdr:row>
      <xdr:rowOff>166915</xdr:rowOff>
    </xdr:to>
    <xdr:sp macro="" textlink="">
      <xdr:nvSpPr>
        <xdr:cNvPr id="268" name="楕円 267"/>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81842</xdr:rowOff>
    </xdr:from>
    <xdr:ext cx="762000" cy="259045"/>
    <xdr:sp macro="" textlink="">
      <xdr:nvSpPr>
        <xdr:cNvPr id="269" name="その他該当値テキスト"/>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0" name="楕円 269"/>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1" name="テキスト ボックス 270"/>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2" name="楕円 271"/>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3" name="テキスト ボックス 272"/>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4" name="楕円 273"/>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5" name="テキスト ボックス 274"/>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一部事務組合に複数加入し業務を行っているため、全国平均を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回っている。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ポイント増となっている要因は、東部消防組合の庁舎改築に伴う負担金の増によるもの。一部事務組合における経費が増加傾向にあるため、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今後も補助費等については増加することが見込まれる。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62992</xdr:rowOff>
    </xdr:to>
    <xdr:cxnSp macro="">
      <xdr:nvCxnSpPr>
        <xdr:cNvPr id="307" name="直線コネクタ 306"/>
        <xdr:cNvCxnSpPr/>
      </xdr:nvCxnSpPr>
      <xdr:spPr>
        <a:xfrm>
          <a:off x="15671800" y="61437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10" name="直線コネクタ 309"/>
        <xdr:cNvCxnSpPr/>
      </xdr:nvCxnSpPr>
      <xdr:spPr>
        <a:xfrm flipV="1">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67564</xdr:rowOff>
    </xdr:to>
    <xdr:cxnSp macro="">
      <xdr:nvCxnSpPr>
        <xdr:cNvPr id="313" name="直線コネクタ 312"/>
        <xdr:cNvCxnSpPr/>
      </xdr:nvCxnSpPr>
      <xdr:spPr>
        <a:xfrm flipV="1">
          <a:off x="13893800" y="61620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108712</xdr:rowOff>
    </xdr:to>
    <xdr:cxnSp macro="">
      <xdr:nvCxnSpPr>
        <xdr:cNvPr id="316" name="直線コネクタ 315"/>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6" name="楕円 325"/>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7"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28" name="楕円 327"/>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9" name="テキスト ボックス 328"/>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0" name="楕円 329"/>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1" name="テキスト ボックス 330"/>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4" name="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小学校大規模改造事業、幼小中学校空調整備等の整備を実施したため、類似団体平均を上回っている。また、現在整備途中である、土地区画整理事業、下水道事業、公園整備の改修事業もあり、今後も大きな減額は見込まれないが、臨時財政対策債を除く町債発行額が当該年度の公債費元金償還額以下になるよう抑制し、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65278</xdr:rowOff>
    </xdr:to>
    <xdr:cxnSp macro="">
      <xdr:nvCxnSpPr>
        <xdr:cNvPr id="365" name="直線コネクタ 364"/>
        <xdr:cNvCxnSpPr/>
      </xdr:nvCxnSpPr>
      <xdr:spPr>
        <a:xfrm flipV="1">
          <a:off x="3987800" y="132577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147574</xdr:rowOff>
    </xdr:to>
    <xdr:cxnSp macro="">
      <xdr:nvCxnSpPr>
        <xdr:cNvPr id="368" name="直線コネクタ 367"/>
        <xdr:cNvCxnSpPr/>
      </xdr:nvCxnSpPr>
      <xdr:spPr>
        <a:xfrm flipV="1">
          <a:off x="3098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147574</xdr:rowOff>
    </xdr:to>
    <xdr:cxnSp macro="">
      <xdr:nvCxnSpPr>
        <xdr:cNvPr id="371" name="直線コネクタ 370"/>
        <xdr:cNvCxnSpPr/>
      </xdr:nvCxnSpPr>
      <xdr:spPr>
        <a:xfrm>
          <a:off x="2209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143002</xdr:rowOff>
    </xdr:to>
    <xdr:cxnSp macro="">
      <xdr:nvCxnSpPr>
        <xdr:cNvPr id="374" name="直線コネクタ 373"/>
        <xdr:cNvCxnSpPr/>
      </xdr:nvCxnSpPr>
      <xdr:spPr>
        <a:xfrm>
          <a:off x="1320800" y="133309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4" name="楕円 383"/>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5" name="公債費該当値テキスト"/>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87" name="テキスト ボックス 386"/>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8" name="楕円 387"/>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9" name="テキスト ボックス 388"/>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0" name="楕円 389"/>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1" name="テキスト ボックス 39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2" name="楕円 391"/>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3" name="テキスト ボックス 392"/>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類似団体、全国平均、県平均を下回っているが、今後も扶助費をはじめ、補助費等及び繰出金が増加していくことが見込まれるため、継続して経常一般財源の確保、経常経費の抑制に努める。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77</xdr:row>
      <xdr:rowOff>5080</xdr:rowOff>
    </xdr:to>
    <xdr:cxnSp macro="">
      <xdr:nvCxnSpPr>
        <xdr:cNvPr id="426" name="直線コネクタ 425"/>
        <xdr:cNvCxnSpPr/>
      </xdr:nvCxnSpPr>
      <xdr:spPr>
        <a:xfrm>
          <a:off x="15671800" y="1302385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7"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138430</xdr:rowOff>
    </xdr:to>
    <xdr:cxnSp macro="">
      <xdr:nvCxnSpPr>
        <xdr:cNvPr id="429" name="直線コネクタ 428"/>
        <xdr:cNvCxnSpPr/>
      </xdr:nvCxnSpPr>
      <xdr:spPr>
        <a:xfrm flipV="1">
          <a:off x="14782800" y="130238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119380</xdr:rowOff>
    </xdr:to>
    <xdr:cxnSp macro="">
      <xdr:nvCxnSpPr>
        <xdr:cNvPr id="432" name="直線コネクタ 431"/>
        <xdr:cNvCxnSpPr/>
      </xdr:nvCxnSpPr>
      <xdr:spPr>
        <a:xfrm flipV="1">
          <a:off x="13893800" y="13168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4" name="テキスト ボックス 433"/>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119380</xdr:rowOff>
    </xdr:from>
    <xdr:to>
      <xdr:col>69</xdr:col>
      <xdr:colOff>92075</xdr:colOff>
      <xdr:row>77</xdr:row>
      <xdr:rowOff>157480</xdr:rowOff>
    </xdr:to>
    <xdr:cxnSp macro="">
      <xdr:nvCxnSpPr>
        <xdr:cNvPr id="435" name="直線コネクタ 434"/>
        <xdr:cNvCxnSpPr/>
      </xdr:nvCxnSpPr>
      <xdr:spPr>
        <a:xfrm flipV="1">
          <a:off x="13004800" y="13321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5" name="楕円 444"/>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6"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47" name="楕円 446"/>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8" name="テキスト ボックス 447"/>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9" name="楕円 448"/>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50" name="テキスト ボックス 449"/>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51" name="楕円 450"/>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52" name="テキスト ボックス 451"/>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3" name="楕円 452"/>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47007</xdr:rowOff>
    </xdr:from>
    <xdr:ext cx="762000" cy="259045"/>
    <xdr:sp macro="" textlink="">
      <xdr:nvSpPr>
        <xdr:cNvPr id="454" name="テキスト ボックス 453"/>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44699</xdr:rowOff>
    </xdr:from>
    <xdr:to>
      <xdr:col>29</xdr:col>
      <xdr:colOff>127000</xdr:colOff>
      <xdr:row>18</xdr:row>
      <xdr:rowOff>132204</xdr:rowOff>
    </xdr:to>
    <xdr:cxnSp macro="">
      <xdr:nvCxnSpPr>
        <xdr:cNvPr id="52" name="直線コネクタ 51"/>
        <xdr:cNvCxnSpPr/>
      </xdr:nvCxnSpPr>
      <xdr:spPr bwMode="auto">
        <a:xfrm flipV="1">
          <a:off x="5003800" y="3178424"/>
          <a:ext cx="647700" cy="8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132204</xdr:rowOff>
    </xdr:from>
    <xdr:to>
      <xdr:col>26</xdr:col>
      <xdr:colOff>50800</xdr:colOff>
      <xdr:row>18</xdr:row>
      <xdr:rowOff>155178</xdr:rowOff>
    </xdr:to>
    <xdr:cxnSp macro="">
      <xdr:nvCxnSpPr>
        <xdr:cNvPr id="55" name="直線コネクタ 54"/>
        <xdr:cNvCxnSpPr/>
      </xdr:nvCxnSpPr>
      <xdr:spPr bwMode="auto">
        <a:xfrm flipV="1">
          <a:off x="4305300" y="3265929"/>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155178</xdr:rowOff>
    </xdr:from>
    <xdr:to>
      <xdr:col>22</xdr:col>
      <xdr:colOff>114300</xdr:colOff>
      <xdr:row>19</xdr:row>
      <xdr:rowOff>9184</xdr:rowOff>
    </xdr:to>
    <xdr:cxnSp macro="">
      <xdr:nvCxnSpPr>
        <xdr:cNvPr id="58" name="直線コネクタ 57"/>
        <xdr:cNvCxnSpPr/>
      </xdr:nvCxnSpPr>
      <xdr:spPr bwMode="auto">
        <a:xfrm flipV="1">
          <a:off x="3606800" y="3288903"/>
          <a:ext cx="698500" cy="25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142491</xdr:rowOff>
    </xdr:from>
    <xdr:to>
      <xdr:col>18</xdr:col>
      <xdr:colOff>177800</xdr:colOff>
      <xdr:row>19</xdr:row>
      <xdr:rowOff>9184</xdr:rowOff>
    </xdr:to>
    <xdr:cxnSp macro="">
      <xdr:nvCxnSpPr>
        <xdr:cNvPr id="61" name="直線コネクタ 60"/>
        <xdr:cNvCxnSpPr/>
      </xdr:nvCxnSpPr>
      <xdr:spPr bwMode="auto">
        <a:xfrm>
          <a:off x="2908300" y="3276216"/>
          <a:ext cx="698500" cy="3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165349</xdr:rowOff>
    </xdr:from>
    <xdr:to>
      <xdr:col>29</xdr:col>
      <xdr:colOff>177800</xdr:colOff>
      <xdr:row>18</xdr:row>
      <xdr:rowOff>95499</xdr:rowOff>
    </xdr:to>
    <xdr:sp macro="" textlink="">
      <xdr:nvSpPr>
        <xdr:cNvPr id="71" name="楕円 70"/>
        <xdr:cNvSpPr/>
      </xdr:nvSpPr>
      <xdr:spPr bwMode="auto">
        <a:xfrm>
          <a:off x="5600700" y="3127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137426</xdr:rowOff>
    </xdr:from>
    <xdr:ext cx="762000" cy="259045"/>
    <xdr:sp macro="" textlink="">
      <xdr:nvSpPr>
        <xdr:cNvPr id="72" name="人口1人当たり決算額の推移該当値テキスト130"/>
        <xdr:cNvSpPr txBox="1"/>
      </xdr:nvSpPr>
      <xdr:spPr>
        <a:xfrm>
          <a:off x="5740400" y="309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81403</xdr:rowOff>
    </xdr:from>
    <xdr:to>
      <xdr:col>26</xdr:col>
      <xdr:colOff>101600</xdr:colOff>
      <xdr:row>19</xdr:row>
      <xdr:rowOff>11554</xdr:rowOff>
    </xdr:to>
    <xdr:sp macro="" textlink="">
      <xdr:nvSpPr>
        <xdr:cNvPr id="73" name="楕円 72"/>
        <xdr:cNvSpPr/>
      </xdr:nvSpPr>
      <xdr:spPr bwMode="auto">
        <a:xfrm>
          <a:off x="4953000" y="32151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167781</xdr:rowOff>
    </xdr:from>
    <xdr:ext cx="736600" cy="259045"/>
    <xdr:sp macro="" textlink="">
      <xdr:nvSpPr>
        <xdr:cNvPr id="74" name="テキスト ボックス 73"/>
        <xdr:cNvSpPr txBox="1"/>
      </xdr:nvSpPr>
      <xdr:spPr>
        <a:xfrm>
          <a:off x="4622800" y="330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104378</xdr:rowOff>
    </xdr:from>
    <xdr:to>
      <xdr:col>22</xdr:col>
      <xdr:colOff>165100</xdr:colOff>
      <xdr:row>19</xdr:row>
      <xdr:rowOff>34528</xdr:rowOff>
    </xdr:to>
    <xdr:sp macro="" textlink="">
      <xdr:nvSpPr>
        <xdr:cNvPr id="75" name="楕円 74"/>
        <xdr:cNvSpPr/>
      </xdr:nvSpPr>
      <xdr:spPr bwMode="auto">
        <a:xfrm>
          <a:off x="4254500" y="323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19305</xdr:rowOff>
    </xdr:from>
    <xdr:ext cx="762000" cy="259045"/>
    <xdr:sp macro="" textlink="">
      <xdr:nvSpPr>
        <xdr:cNvPr id="76" name="テキスト ボックス 75"/>
        <xdr:cNvSpPr txBox="1"/>
      </xdr:nvSpPr>
      <xdr:spPr>
        <a:xfrm>
          <a:off x="3924300" y="332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129834</xdr:rowOff>
    </xdr:from>
    <xdr:to>
      <xdr:col>19</xdr:col>
      <xdr:colOff>38100</xdr:colOff>
      <xdr:row>19</xdr:row>
      <xdr:rowOff>59984</xdr:rowOff>
    </xdr:to>
    <xdr:sp macro="" textlink="">
      <xdr:nvSpPr>
        <xdr:cNvPr id="77" name="楕円 76"/>
        <xdr:cNvSpPr/>
      </xdr:nvSpPr>
      <xdr:spPr bwMode="auto">
        <a:xfrm>
          <a:off x="3556000" y="3263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44761</xdr:rowOff>
    </xdr:from>
    <xdr:ext cx="762000" cy="259045"/>
    <xdr:sp macro="" textlink="">
      <xdr:nvSpPr>
        <xdr:cNvPr id="78" name="テキスト ボックス 77"/>
        <xdr:cNvSpPr txBox="1"/>
      </xdr:nvSpPr>
      <xdr:spPr>
        <a:xfrm>
          <a:off x="3225800" y="334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91690</xdr:rowOff>
    </xdr:from>
    <xdr:to>
      <xdr:col>15</xdr:col>
      <xdr:colOff>101600</xdr:colOff>
      <xdr:row>19</xdr:row>
      <xdr:rowOff>21841</xdr:rowOff>
    </xdr:to>
    <xdr:sp macro="" textlink="">
      <xdr:nvSpPr>
        <xdr:cNvPr id="79" name="楕円 78"/>
        <xdr:cNvSpPr/>
      </xdr:nvSpPr>
      <xdr:spPr bwMode="auto">
        <a:xfrm>
          <a:off x="28575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6618</xdr:rowOff>
    </xdr:from>
    <xdr:ext cx="762000" cy="259045"/>
    <xdr:sp macro="" textlink="">
      <xdr:nvSpPr>
        <xdr:cNvPr id="80" name="テキスト ボックス 79"/>
        <xdr:cNvSpPr txBox="1"/>
      </xdr:nvSpPr>
      <xdr:spPr>
        <a:xfrm>
          <a:off x="25273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221259</xdr:rowOff>
    </xdr:from>
    <xdr:to>
      <xdr:col>29</xdr:col>
      <xdr:colOff>127000</xdr:colOff>
      <xdr:row>35</xdr:row>
      <xdr:rowOff>240176</xdr:rowOff>
    </xdr:to>
    <xdr:cxnSp macro="">
      <xdr:nvCxnSpPr>
        <xdr:cNvPr id="113" name="直線コネクタ 112"/>
        <xdr:cNvCxnSpPr/>
      </xdr:nvCxnSpPr>
      <xdr:spPr bwMode="auto">
        <a:xfrm>
          <a:off x="5003800" y="6831609"/>
          <a:ext cx="647700" cy="1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224953</xdr:rowOff>
    </xdr:from>
    <xdr:ext cx="762000" cy="259045"/>
    <xdr:sp macro="" textlink="">
      <xdr:nvSpPr>
        <xdr:cNvPr id="114" name="人口1人当たり決算額の推移平均値テキスト445"/>
        <xdr:cNvSpPr txBox="1"/>
      </xdr:nvSpPr>
      <xdr:spPr>
        <a:xfrm>
          <a:off x="5740400" y="6835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221259</xdr:rowOff>
    </xdr:from>
    <xdr:to>
      <xdr:col>26</xdr:col>
      <xdr:colOff>50800</xdr:colOff>
      <xdr:row>35</xdr:row>
      <xdr:rowOff>224765</xdr:rowOff>
    </xdr:to>
    <xdr:cxnSp macro="">
      <xdr:nvCxnSpPr>
        <xdr:cNvPr id="116" name="直線コネクタ 115"/>
        <xdr:cNvCxnSpPr/>
      </xdr:nvCxnSpPr>
      <xdr:spPr bwMode="auto">
        <a:xfrm flipV="1">
          <a:off x="4305300" y="6831609"/>
          <a:ext cx="698500" cy="3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224765</xdr:rowOff>
    </xdr:from>
    <xdr:to>
      <xdr:col>22</xdr:col>
      <xdr:colOff>114300</xdr:colOff>
      <xdr:row>35</xdr:row>
      <xdr:rowOff>230346</xdr:rowOff>
    </xdr:to>
    <xdr:cxnSp macro="">
      <xdr:nvCxnSpPr>
        <xdr:cNvPr id="119" name="直線コネクタ 118"/>
        <xdr:cNvCxnSpPr/>
      </xdr:nvCxnSpPr>
      <xdr:spPr bwMode="auto">
        <a:xfrm flipV="1">
          <a:off x="3606800" y="6835115"/>
          <a:ext cx="698500" cy="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230346</xdr:rowOff>
    </xdr:from>
    <xdr:to>
      <xdr:col>18</xdr:col>
      <xdr:colOff>177800</xdr:colOff>
      <xdr:row>35</xdr:row>
      <xdr:rowOff>259340</xdr:rowOff>
    </xdr:to>
    <xdr:cxnSp macro="">
      <xdr:nvCxnSpPr>
        <xdr:cNvPr id="122" name="直線コネクタ 121"/>
        <xdr:cNvCxnSpPr/>
      </xdr:nvCxnSpPr>
      <xdr:spPr bwMode="auto">
        <a:xfrm flipV="1">
          <a:off x="2908300" y="6840696"/>
          <a:ext cx="698500" cy="28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189376</xdr:rowOff>
    </xdr:from>
    <xdr:to>
      <xdr:col>29</xdr:col>
      <xdr:colOff>177800</xdr:colOff>
      <xdr:row>35</xdr:row>
      <xdr:rowOff>290976</xdr:rowOff>
    </xdr:to>
    <xdr:sp macro="" textlink="">
      <xdr:nvSpPr>
        <xdr:cNvPr id="132" name="楕円 131"/>
        <xdr:cNvSpPr/>
      </xdr:nvSpPr>
      <xdr:spPr bwMode="auto">
        <a:xfrm>
          <a:off x="5600700" y="6799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34453</xdr:rowOff>
    </xdr:from>
    <xdr:ext cx="762000" cy="259045"/>
    <xdr:sp macro="" textlink="">
      <xdr:nvSpPr>
        <xdr:cNvPr id="133" name="人口1人当たり決算額の推移該当値テキスト445"/>
        <xdr:cNvSpPr txBox="1"/>
      </xdr:nvSpPr>
      <xdr:spPr>
        <a:xfrm>
          <a:off x="5740400" y="664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170459</xdr:rowOff>
    </xdr:from>
    <xdr:to>
      <xdr:col>26</xdr:col>
      <xdr:colOff>101600</xdr:colOff>
      <xdr:row>35</xdr:row>
      <xdr:rowOff>272059</xdr:rowOff>
    </xdr:to>
    <xdr:sp macro="" textlink="">
      <xdr:nvSpPr>
        <xdr:cNvPr id="134" name="楕円 133"/>
        <xdr:cNvSpPr/>
      </xdr:nvSpPr>
      <xdr:spPr bwMode="auto">
        <a:xfrm>
          <a:off x="4953000" y="67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282236</xdr:rowOff>
    </xdr:from>
    <xdr:ext cx="736600" cy="259045"/>
    <xdr:sp macro="" textlink="">
      <xdr:nvSpPr>
        <xdr:cNvPr id="135" name="テキスト ボックス 134"/>
        <xdr:cNvSpPr txBox="1"/>
      </xdr:nvSpPr>
      <xdr:spPr>
        <a:xfrm>
          <a:off x="4622800" y="6549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173965</xdr:rowOff>
    </xdr:from>
    <xdr:to>
      <xdr:col>22</xdr:col>
      <xdr:colOff>165100</xdr:colOff>
      <xdr:row>35</xdr:row>
      <xdr:rowOff>275565</xdr:rowOff>
    </xdr:to>
    <xdr:sp macro="" textlink="">
      <xdr:nvSpPr>
        <xdr:cNvPr id="136" name="楕円 135"/>
        <xdr:cNvSpPr/>
      </xdr:nvSpPr>
      <xdr:spPr bwMode="auto">
        <a:xfrm>
          <a:off x="4254500" y="678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285742</xdr:rowOff>
    </xdr:from>
    <xdr:ext cx="762000" cy="259045"/>
    <xdr:sp macro="" textlink="">
      <xdr:nvSpPr>
        <xdr:cNvPr id="137" name="テキスト ボックス 136"/>
        <xdr:cNvSpPr txBox="1"/>
      </xdr:nvSpPr>
      <xdr:spPr>
        <a:xfrm>
          <a:off x="3924300" y="65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179546</xdr:rowOff>
    </xdr:from>
    <xdr:to>
      <xdr:col>19</xdr:col>
      <xdr:colOff>38100</xdr:colOff>
      <xdr:row>35</xdr:row>
      <xdr:rowOff>281146</xdr:rowOff>
    </xdr:to>
    <xdr:sp macro="" textlink="">
      <xdr:nvSpPr>
        <xdr:cNvPr id="138" name="楕円 137"/>
        <xdr:cNvSpPr/>
      </xdr:nvSpPr>
      <xdr:spPr bwMode="auto">
        <a:xfrm>
          <a:off x="3556000" y="678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291323</xdr:rowOff>
    </xdr:from>
    <xdr:ext cx="762000" cy="259045"/>
    <xdr:sp macro="" textlink="">
      <xdr:nvSpPr>
        <xdr:cNvPr id="139" name="テキスト ボックス 138"/>
        <xdr:cNvSpPr txBox="1"/>
      </xdr:nvSpPr>
      <xdr:spPr>
        <a:xfrm>
          <a:off x="3225800" y="655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208540</xdr:rowOff>
    </xdr:from>
    <xdr:to>
      <xdr:col>15</xdr:col>
      <xdr:colOff>101600</xdr:colOff>
      <xdr:row>35</xdr:row>
      <xdr:rowOff>310140</xdr:rowOff>
    </xdr:to>
    <xdr:sp macro="" textlink="">
      <xdr:nvSpPr>
        <xdr:cNvPr id="140" name="楕円 139"/>
        <xdr:cNvSpPr/>
      </xdr:nvSpPr>
      <xdr:spPr bwMode="auto">
        <a:xfrm>
          <a:off x="2857500" y="681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320317</xdr:rowOff>
    </xdr:from>
    <xdr:ext cx="762000" cy="259045"/>
    <xdr:sp macro="" textlink="">
      <xdr:nvSpPr>
        <xdr:cNvPr id="141" name="テキスト ボックス 140"/>
        <xdr:cNvSpPr txBox="1"/>
      </xdr:nvSpPr>
      <xdr:spPr>
        <a:xfrm>
          <a:off x="2527300" y="65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60280</xdr:rowOff>
    </xdr:from>
    <xdr:to>
      <xdr:col>24</xdr:col>
      <xdr:colOff>63500</xdr:colOff>
      <xdr:row>37</xdr:row>
      <xdr:rowOff>112973</xdr:rowOff>
    </xdr:to>
    <xdr:cxnSp macro="">
      <xdr:nvCxnSpPr>
        <xdr:cNvPr id="61" name="直線コネクタ 60"/>
        <xdr:cNvCxnSpPr/>
      </xdr:nvCxnSpPr>
      <xdr:spPr>
        <a:xfrm flipV="1">
          <a:off x="3797300" y="6403930"/>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112973</xdr:rowOff>
    </xdr:from>
    <xdr:to>
      <xdr:col>19</xdr:col>
      <xdr:colOff>177800</xdr:colOff>
      <xdr:row>37</xdr:row>
      <xdr:rowOff>165760</xdr:rowOff>
    </xdr:to>
    <xdr:cxnSp macro="">
      <xdr:nvCxnSpPr>
        <xdr:cNvPr id="64" name="直線コネクタ 63"/>
        <xdr:cNvCxnSpPr/>
      </xdr:nvCxnSpPr>
      <xdr:spPr>
        <a:xfrm flipV="1">
          <a:off x="2908300" y="6456623"/>
          <a:ext cx="889000" cy="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165760</xdr:rowOff>
    </xdr:from>
    <xdr:to>
      <xdr:col>15</xdr:col>
      <xdr:colOff>50800</xdr:colOff>
      <xdr:row>39</xdr:row>
      <xdr:rowOff>4445</xdr:rowOff>
    </xdr:to>
    <xdr:cxnSp macro="">
      <xdr:nvCxnSpPr>
        <xdr:cNvPr id="67" name="直線コネクタ 66"/>
        <xdr:cNvCxnSpPr/>
      </xdr:nvCxnSpPr>
      <xdr:spPr>
        <a:xfrm flipV="1">
          <a:off x="2019300" y="6509410"/>
          <a:ext cx="889000" cy="1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148330</xdr:rowOff>
    </xdr:from>
    <xdr:to>
      <xdr:col>10</xdr:col>
      <xdr:colOff>114300</xdr:colOff>
      <xdr:row>39</xdr:row>
      <xdr:rowOff>4445</xdr:rowOff>
    </xdr:to>
    <xdr:cxnSp macro="">
      <xdr:nvCxnSpPr>
        <xdr:cNvPr id="70" name="直線コネクタ 69"/>
        <xdr:cNvCxnSpPr/>
      </xdr:nvCxnSpPr>
      <xdr:spPr>
        <a:xfrm>
          <a:off x="1130300" y="6663430"/>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9480</xdr:rowOff>
    </xdr:from>
    <xdr:to>
      <xdr:col>24</xdr:col>
      <xdr:colOff>114300</xdr:colOff>
      <xdr:row>37</xdr:row>
      <xdr:rowOff>111080</xdr:rowOff>
    </xdr:to>
    <xdr:sp macro="" textlink="">
      <xdr:nvSpPr>
        <xdr:cNvPr id="80" name="楕円 79"/>
        <xdr:cNvSpPr/>
      </xdr:nvSpPr>
      <xdr:spPr>
        <a:xfrm>
          <a:off x="4584700" y="635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159357</xdr:rowOff>
    </xdr:from>
    <xdr:ext cx="534377" cy="259045"/>
    <xdr:sp macro="" textlink="">
      <xdr:nvSpPr>
        <xdr:cNvPr id="81" name="人件費該当値テキスト"/>
        <xdr:cNvSpPr txBox="1"/>
      </xdr:nvSpPr>
      <xdr:spPr>
        <a:xfrm>
          <a:off x="4686300" y="63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62173</xdr:rowOff>
    </xdr:from>
    <xdr:to>
      <xdr:col>20</xdr:col>
      <xdr:colOff>38100</xdr:colOff>
      <xdr:row>37</xdr:row>
      <xdr:rowOff>163773</xdr:rowOff>
    </xdr:to>
    <xdr:sp macro="" textlink="">
      <xdr:nvSpPr>
        <xdr:cNvPr id="82" name="楕円 81"/>
        <xdr:cNvSpPr/>
      </xdr:nvSpPr>
      <xdr:spPr>
        <a:xfrm>
          <a:off x="3746500" y="64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154900</xdr:rowOff>
    </xdr:from>
    <xdr:ext cx="534377" cy="259045"/>
    <xdr:sp macro="" textlink="">
      <xdr:nvSpPr>
        <xdr:cNvPr id="83" name="テキスト ボックス 82"/>
        <xdr:cNvSpPr txBox="1"/>
      </xdr:nvSpPr>
      <xdr:spPr>
        <a:xfrm>
          <a:off x="3530111" y="64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114960</xdr:rowOff>
    </xdr:from>
    <xdr:to>
      <xdr:col>15</xdr:col>
      <xdr:colOff>101600</xdr:colOff>
      <xdr:row>38</xdr:row>
      <xdr:rowOff>45110</xdr:rowOff>
    </xdr:to>
    <xdr:sp macro="" textlink="">
      <xdr:nvSpPr>
        <xdr:cNvPr id="84" name="楕円 83"/>
        <xdr:cNvSpPr/>
      </xdr:nvSpPr>
      <xdr:spPr>
        <a:xfrm>
          <a:off x="2857500" y="64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36237</xdr:rowOff>
    </xdr:from>
    <xdr:ext cx="534377" cy="259045"/>
    <xdr:sp macro="" textlink="">
      <xdr:nvSpPr>
        <xdr:cNvPr id="85" name="テキスト ボックス 84"/>
        <xdr:cNvSpPr txBox="1"/>
      </xdr:nvSpPr>
      <xdr:spPr>
        <a:xfrm>
          <a:off x="2641111" y="65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125095</xdr:rowOff>
    </xdr:from>
    <xdr:to>
      <xdr:col>10</xdr:col>
      <xdr:colOff>165100</xdr:colOff>
      <xdr:row>39</xdr:row>
      <xdr:rowOff>55245</xdr:rowOff>
    </xdr:to>
    <xdr:sp macro="" textlink="">
      <xdr:nvSpPr>
        <xdr:cNvPr id="86" name="楕円 85"/>
        <xdr:cNvSpPr/>
      </xdr:nvSpPr>
      <xdr:spPr>
        <a:xfrm>
          <a:off x="1968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46372</xdr:rowOff>
    </xdr:from>
    <xdr:ext cx="534377" cy="259045"/>
    <xdr:sp macro="" textlink="">
      <xdr:nvSpPr>
        <xdr:cNvPr id="87" name="テキスト ボックス 86"/>
        <xdr:cNvSpPr txBox="1"/>
      </xdr:nvSpPr>
      <xdr:spPr>
        <a:xfrm>
          <a:off x="1752111" y="67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97530</xdr:rowOff>
    </xdr:from>
    <xdr:to>
      <xdr:col>6</xdr:col>
      <xdr:colOff>38100</xdr:colOff>
      <xdr:row>39</xdr:row>
      <xdr:rowOff>27680</xdr:rowOff>
    </xdr:to>
    <xdr:sp macro="" textlink="">
      <xdr:nvSpPr>
        <xdr:cNvPr id="88" name="楕円 87"/>
        <xdr:cNvSpPr/>
      </xdr:nvSpPr>
      <xdr:spPr>
        <a:xfrm>
          <a:off x="1079500" y="6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18807</xdr:rowOff>
    </xdr:from>
    <xdr:ext cx="534377" cy="259045"/>
    <xdr:sp macro="" textlink="">
      <xdr:nvSpPr>
        <xdr:cNvPr id="89" name="テキスト ボックス 88"/>
        <xdr:cNvSpPr txBox="1"/>
      </xdr:nvSpPr>
      <xdr:spPr>
        <a:xfrm>
          <a:off x="863111" y="67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163543</xdr:rowOff>
    </xdr:from>
    <xdr:to>
      <xdr:col>24</xdr:col>
      <xdr:colOff>63500</xdr:colOff>
      <xdr:row>59</xdr:row>
      <xdr:rowOff>6091</xdr:rowOff>
    </xdr:to>
    <xdr:cxnSp macro="">
      <xdr:nvCxnSpPr>
        <xdr:cNvPr id="119" name="直線コネクタ 118"/>
        <xdr:cNvCxnSpPr/>
      </xdr:nvCxnSpPr>
      <xdr:spPr>
        <a:xfrm flipV="1">
          <a:off x="3797300" y="10107643"/>
          <a:ext cx="838200" cy="1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165890</xdr:rowOff>
    </xdr:from>
    <xdr:to>
      <xdr:col>19</xdr:col>
      <xdr:colOff>177800</xdr:colOff>
      <xdr:row>59</xdr:row>
      <xdr:rowOff>6091</xdr:rowOff>
    </xdr:to>
    <xdr:cxnSp macro="">
      <xdr:nvCxnSpPr>
        <xdr:cNvPr id="122" name="直線コネクタ 121"/>
        <xdr:cNvCxnSpPr/>
      </xdr:nvCxnSpPr>
      <xdr:spPr>
        <a:xfrm>
          <a:off x="2908300" y="10109990"/>
          <a:ext cx="8890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165890</xdr:rowOff>
    </xdr:from>
    <xdr:to>
      <xdr:col>15</xdr:col>
      <xdr:colOff>50800</xdr:colOff>
      <xdr:row>59</xdr:row>
      <xdr:rowOff>63927</xdr:rowOff>
    </xdr:to>
    <xdr:cxnSp macro="">
      <xdr:nvCxnSpPr>
        <xdr:cNvPr id="125" name="直線コネクタ 124"/>
        <xdr:cNvCxnSpPr/>
      </xdr:nvCxnSpPr>
      <xdr:spPr>
        <a:xfrm flipV="1">
          <a:off x="2019300" y="10109990"/>
          <a:ext cx="889000" cy="6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63927</xdr:rowOff>
    </xdr:from>
    <xdr:to>
      <xdr:col>10</xdr:col>
      <xdr:colOff>114300</xdr:colOff>
      <xdr:row>59</xdr:row>
      <xdr:rowOff>72233</xdr:rowOff>
    </xdr:to>
    <xdr:cxnSp macro="">
      <xdr:nvCxnSpPr>
        <xdr:cNvPr id="128" name="直線コネクタ 127"/>
        <xdr:cNvCxnSpPr/>
      </xdr:nvCxnSpPr>
      <xdr:spPr>
        <a:xfrm flipV="1">
          <a:off x="1130300" y="10179477"/>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112743</xdr:rowOff>
    </xdr:from>
    <xdr:to>
      <xdr:col>24</xdr:col>
      <xdr:colOff>114300</xdr:colOff>
      <xdr:row>59</xdr:row>
      <xdr:rowOff>42893</xdr:rowOff>
    </xdr:to>
    <xdr:sp macro="" textlink="">
      <xdr:nvSpPr>
        <xdr:cNvPr id="138" name="楕円 137"/>
        <xdr:cNvSpPr/>
      </xdr:nvSpPr>
      <xdr:spPr>
        <a:xfrm>
          <a:off x="4584700" y="100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27670</xdr:rowOff>
    </xdr:from>
    <xdr:ext cx="534377" cy="259045"/>
    <xdr:sp macro="" textlink="">
      <xdr:nvSpPr>
        <xdr:cNvPr id="139" name="物件費該当値テキスト"/>
        <xdr:cNvSpPr txBox="1"/>
      </xdr:nvSpPr>
      <xdr:spPr>
        <a:xfrm>
          <a:off x="4686300" y="99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126741</xdr:rowOff>
    </xdr:from>
    <xdr:to>
      <xdr:col>20</xdr:col>
      <xdr:colOff>38100</xdr:colOff>
      <xdr:row>59</xdr:row>
      <xdr:rowOff>56891</xdr:rowOff>
    </xdr:to>
    <xdr:sp macro="" textlink="">
      <xdr:nvSpPr>
        <xdr:cNvPr id="140" name="楕円 139"/>
        <xdr:cNvSpPr/>
      </xdr:nvSpPr>
      <xdr:spPr>
        <a:xfrm>
          <a:off x="3746500" y="100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48018</xdr:rowOff>
    </xdr:from>
    <xdr:ext cx="534377" cy="259045"/>
    <xdr:sp macro="" textlink="">
      <xdr:nvSpPr>
        <xdr:cNvPr id="141" name="テキスト ボックス 140"/>
        <xdr:cNvSpPr txBox="1"/>
      </xdr:nvSpPr>
      <xdr:spPr>
        <a:xfrm>
          <a:off x="3530111" y="101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115090</xdr:rowOff>
    </xdr:from>
    <xdr:to>
      <xdr:col>15</xdr:col>
      <xdr:colOff>101600</xdr:colOff>
      <xdr:row>59</xdr:row>
      <xdr:rowOff>45240</xdr:rowOff>
    </xdr:to>
    <xdr:sp macro="" textlink="">
      <xdr:nvSpPr>
        <xdr:cNvPr id="142" name="楕円 141"/>
        <xdr:cNvSpPr/>
      </xdr:nvSpPr>
      <xdr:spPr>
        <a:xfrm>
          <a:off x="2857500" y="100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36367</xdr:rowOff>
    </xdr:from>
    <xdr:ext cx="534377" cy="259045"/>
    <xdr:sp macro="" textlink="">
      <xdr:nvSpPr>
        <xdr:cNvPr id="143" name="テキスト ボックス 142"/>
        <xdr:cNvSpPr txBox="1"/>
      </xdr:nvSpPr>
      <xdr:spPr>
        <a:xfrm>
          <a:off x="2641111" y="1015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13127</xdr:rowOff>
    </xdr:from>
    <xdr:to>
      <xdr:col>10</xdr:col>
      <xdr:colOff>165100</xdr:colOff>
      <xdr:row>59</xdr:row>
      <xdr:rowOff>114727</xdr:rowOff>
    </xdr:to>
    <xdr:sp macro="" textlink="">
      <xdr:nvSpPr>
        <xdr:cNvPr id="144" name="楕円 143"/>
        <xdr:cNvSpPr/>
      </xdr:nvSpPr>
      <xdr:spPr>
        <a:xfrm>
          <a:off x="1968500" y="101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105854</xdr:rowOff>
    </xdr:from>
    <xdr:ext cx="534377" cy="259045"/>
    <xdr:sp macro="" textlink="">
      <xdr:nvSpPr>
        <xdr:cNvPr id="145" name="テキスト ボックス 144"/>
        <xdr:cNvSpPr txBox="1"/>
      </xdr:nvSpPr>
      <xdr:spPr>
        <a:xfrm>
          <a:off x="1752111" y="102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21433</xdr:rowOff>
    </xdr:from>
    <xdr:to>
      <xdr:col>6</xdr:col>
      <xdr:colOff>38100</xdr:colOff>
      <xdr:row>59</xdr:row>
      <xdr:rowOff>123033</xdr:rowOff>
    </xdr:to>
    <xdr:sp macro="" textlink="">
      <xdr:nvSpPr>
        <xdr:cNvPr id="146" name="楕円 145"/>
        <xdr:cNvSpPr/>
      </xdr:nvSpPr>
      <xdr:spPr>
        <a:xfrm>
          <a:off x="1079500" y="101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114160</xdr:rowOff>
    </xdr:from>
    <xdr:ext cx="534377" cy="259045"/>
    <xdr:sp macro="" textlink="">
      <xdr:nvSpPr>
        <xdr:cNvPr id="147" name="テキスト ボックス 146"/>
        <xdr:cNvSpPr txBox="1"/>
      </xdr:nvSpPr>
      <xdr:spPr>
        <a:xfrm>
          <a:off x="863111" y="10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164023</xdr:rowOff>
    </xdr:from>
    <xdr:to>
      <xdr:col>24</xdr:col>
      <xdr:colOff>63500</xdr:colOff>
      <xdr:row>78</xdr:row>
      <xdr:rowOff>127219</xdr:rowOff>
    </xdr:to>
    <xdr:cxnSp macro="">
      <xdr:nvCxnSpPr>
        <xdr:cNvPr id="174" name="直線コネクタ 173"/>
        <xdr:cNvCxnSpPr/>
      </xdr:nvCxnSpPr>
      <xdr:spPr>
        <a:xfrm flipV="1">
          <a:off x="3797300" y="13365673"/>
          <a:ext cx="8382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127172</xdr:rowOff>
    </xdr:from>
    <xdr:to>
      <xdr:col>19</xdr:col>
      <xdr:colOff>177800</xdr:colOff>
      <xdr:row>78</xdr:row>
      <xdr:rowOff>127219</xdr:rowOff>
    </xdr:to>
    <xdr:cxnSp macro="">
      <xdr:nvCxnSpPr>
        <xdr:cNvPr id="177" name="直線コネクタ 176"/>
        <xdr:cNvCxnSpPr/>
      </xdr:nvCxnSpPr>
      <xdr:spPr>
        <a:xfrm>
          <a:off x="2908300" y="13500272"/>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127081</xdr:rowOff>
    </xdr:from>
    <xdr:to>
      <xdr:col>15</xdr:col>
      <xdr:colOff>50800</xdr:colOff>
      <xdr:row>78</xdr:row>
      <xdr:rowOff>127172</xdr:rowOff>
    </xdr:to>
    <xdr:cxnSp macro="">
      <xdr:nvCxnSpPr>
        <xdr:cNvPr id="180" name="直線コネクタ 179"/>
        <xdr:cNvCxnSpPr/>
      </xdr:nvCxnSpPr>
      <xdr:spPr>
        <a:xfrm>
          <a:off x="2019300" y="1350018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113503</xdr:rowOff>
    </xdr:from>
    <xdr:to>
      <xdr:col>10</xdr:col>
      <xdr:colOff>114300</xdr:colOff>
      <xdr:row>78</xdr:row>
      <xdr:rowOff>127081</xdr:rowOff>
    </xdr:to>
    <xdr:cxnSp macro="">
      <xdr:nvCxnSpPr>
        <xdr:cNvPr id="183" name="直線コネクタ 182"/>
        <xdr:cNvCxnSpPr/>
      </xdr:nvCxnSpPr>
      <xdr:spPr>
        <a:xfrm>
          <a:off x="1130300" y="13486603"/>
          <a:ext cx="889000" cy="1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113223</xdr:rowOff>
    </xdr:from>
    <xdr:to>
      <xdr:col>24</xdr:col>
      <xdr:colOff>114300</xdr:colOff>
      <xdr:row>78</xdr:row>
      <xdr:rowOff>43373</xdr:rowOff>
    </xdr:to>
    <xdr:sp macro="" textlink="">
      <xdr:nvSpPr>
        <xdr:cNvPr id="193" name="楕円 192"/>
        <xdr:cNvSpPr/>
      </xdr:nvSpPr>
      <xdr:spPr>
        <a:xfrm>
          <a:off x="45847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91650</xdr:rowOff>
    </xdr:from>
    <xdr:ext cx="469744" cy="259045"/>
    <xdr:sp macro="" textlink="">
      <xdr:nvSpPr>
        <xdr:cNvPr id="194" name="維持補修費該当値テキスト"/>
        <xdr:cNvSpPr txBox="1"/>
      </xdr:nvSpPr>
      <xdr:spPr>
        <a:xfrm>
          <a:off x="4686300" y="132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76419</xdr:rowOff>
    </xdr:from>
    <xdr:to>
      <xdr:col>20</xdr:col>
      <xdr:colOff>38100</xdr:colOff>
      <xdr:row>79</xdr:row>
      <xdr:rowOff>6569</xdr:rowOff>
    </xdr:to>
    <xdr:sp macro="" textlink="">
      <xdr:nvSpPr>
        <xdr:cNvPr id="195" name="楕円 194"/>
        <xdr:cNvSpPr/>
      </xdr:nvSpPr>
      <xdr:spPr>
        <a:xfrm>
          <a:off x="3746500" y="134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169146</xdr:rowOff>
    </xdr:from>
    <xdr:ext cx="378565" cy="259045"/>
    <xdr:sp macro="" textlink="">
      <xdr:nvSpPr>
        <xdr:cNvPr id="196" name="テキスト ボックス 195"/>
        <xdr:cNvSpPr txBox="1"/>
      </xdr:nvSpPr>
      <xdr:spPr>
        <a:xfrm>
          <a:off x="3608017" y="13542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76372</xdr:rowOff>
    </xdr:from>
    <xdr:to>
      <xdr:col>15</xdr:col>
      <xdr:colOff>101600</xdr:colOff>
      <xdr:row>79</xdr:row>
      <xdr:rowOff>6522</xdr:rowOff>
    </xdr:to>
    <xdr:sp macro="" textlink="">
      <xdr:nvSpPr>
        <xdr:cNvPr id="197" name="楕円 196"/>
        <xdr:cNvSpPr/>
      </xdr:nvSpPr>
      <xdr:spPr>
        <a:xfrm>
          <a:off x="2857500" y="134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169099</xdr:rowOff>
    </xdr:from>
    <xdr:ext cx="378565" cy="259045"/>
    <xdr:sp macro="" textlink="">
      <xdr:nvSpPr>
        <xdr:cNvPr id="198" name="テキスト ボックス 197"/>
        <xdr:cNvSpPr txBox="1"/>
      </xdr:nvSpPr>
      <xdr:spPr>
        <a:xfrm>
          <a:off x="2719017" y="1354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76281</xdr:rowOff>
    </xdr:from>
    <xdr:to>
      <xdr:col>10</xdr:col>
      <xdr:colOff>165100</xdr:colOff>
      <xdr:row>79</xdr:row>
      <xdr:rowOff>6431</xdr:rowOff>
    </xdr:to>
    <xdr:sp macro="" textlink="">
      <xdr:nvSpPr>
        <xdr:cNvPr id="199" name="楕円 198"/>
        <xdr:cNvSpPr/>
      </xdr:nvSpPr>
      <xdr:spPr>
        <a:xfrm>
          <a:off x="1968500" y="134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169008</xdr:rowOff>
    </xdr:from>
    <xdr:ext cx="378565" cy="259045"/>
    <xdr:sp macro="" textlink="">
      <xdr:nvSpPr>
        <xdr:cNvPr id="200" name="テキスト ボックス 199"/>
        <xdr:cNvSpPr txBox="1"/>
      </xdr:nvSpPr>
      <xdr:spPr>
        <a:xfrm>
          <a:off x="1830017" y="13542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62703</xdr:rowOff>
    </xdr:from>
    <xdr:to>
      <xdr:col>6</xdr:col>
      <xdr:colOff>38100</xdr:colOff>
      <xdr:row>78</xdr:row>
      <xdr:rowOff>164303</xdr:rowOff>
    </xdr:to>
    <xdr:sp macro="" textlink="">
      <xdr:nvSpPr>
        <xdr:cNvPr id="201" name="楕円 200"/>
        <xdr:cNvSpPr/>
      </xdr:nvSpPr>
      <xdr:spPr>
        <a:xfrm>
          <a:off x="1079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155430</xdr:rowOff>
    </xdr:from>
    <xdr:ext cx="378565" cy="259045"/>
    <xdr:sp macro="" textlink="">
      <xdr:nvSpPr>
        <xdr:cNvPr id="202" name="テキスト ボックス 201"/>
        <xdr:cNvSpPr txBox="1"/>
      </xdr:nvSpPr>
      <xdr:spPr>
        <a:xfrm>
          <a:off x="941017" y="1352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74276</xdr:rowOff>
    </xdr:from>
    <xdr:to>
      <xdr:col>24</xdr:col>
      <xdr:colOff>63500</xdr:colOff>
      <xdr:row>92</xdr:row>
      <xdr:rowOff>47171</xdr:rowOff>
    </xdr:to>
    <xdr:cxnSp macro="">
      <xdr:nvCxnSpPr>
        <xdr:cNvPr id="234" name="直線コネクタ 233"/>
        <xdr:cNvCxnSpPr/>
      </xdr:nvCxnSpPr>
      <xdr:spPr>
        <a:xfrm>
          <a:off x="3797300" y="15676226"/>
          <a:ext cx="8382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74276</xdr:rowOff>
    </xdr:from>
    <xdr:to>
      <xdr:col>19</xdr:col>
      <xdr:colOff>177800</xdr:colOff>
      <xdr:row>93</xdr:row>
      <xdr:rowOff>29395</xdr:rowOff>
    </xdr:to>
    <xdr:cxnSp macro="">
      <xdr:nvCxnSpPr>
        <xdr:cNvPr id="237" name="直線コネクタ 236"/>
        <xdr:cNvCxnSpPr/>
      </xdr:nvCxnSpPr>
      <xdr:spPr>
        <a:xfrm flipV="1">
          <a:off x="2908300" y="15676226"/>
          <a:ext cx="889000" cy="2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29395</xdr:rowOff>
    </xdr:from>
    <xdr:to>
      <xdr:col>15</xdr:col>
      <xdr:colOff>50800</xdr:colOff>
      <xdr:row>93</xdr:row>
      <xdr:rowOff>133572</xdr:rowOff>
    </xdr:to>
    <xdr:cxnSp macro="">
      <xdr:nvCxnSpPr>
        <xdr:cNvPr id="240" name="直線コネクタ 239"/>
        <xdr:cNvCxnSpPr/>
      </xdr:nvCxnSpPr>
      <xdr:spPr>
        <a:xfrm flipV="1">
          <a:off x="2019300" y="15974245"/>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133572</xdr:rowOff>
    </xdr:from>
    <xdr:to>
      <xdr:col>10</xdr:col>
      <xdr:colOff>114300</xdr:colOff>
      <xdr:row>94</xdr:row>
      <xdr:rowOff>2017</xdr:rowOff>
    </xdr:to>
    <xdr:cxnSp macro="">
      <xdr:nvCxnSpPr>
        <xdr:cNvPr id="243" name="直線コネクタ 242"/>
        <xdr:cNvCxnSpPr/>
      </xdr:nvCxnSpPr>
      <xdr:spPr>
        <a:xfrm flipV="1">
          <a:off x="1130300" y="16078422"/>
          <a:ext cx="889000" cy="3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167821</xdr:rowOff>
    </xdr:from>
    <xdr:to>
      <xdr:col>24</xdr:col>
      <xdr:colOff>114300</xdr:colOff>
      <xdr:row>92</xdr:row>
      <xdr:rowOff>97971</xdr:rowOff>
    </xdr:to>
    <xdr:sp macro="" textlink="">
      <xdr:nvSpPr>
        <xdr:cNvPr id="253" name="楕円 252"/>
        <xdr:cNvSpPr/>
      </xdr:nvSpPr>
      <xdr:spPr>
        <a:xfrm>
          <a:off x="4584700" y="157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19248</xdr:rowOff>
    </xdr:from>
    <xdr:ext cx="599010" cy="259045"/>
    <xdr:sp macro="" textlink="">
      <xdr:nvSpPr>
        <xdr:cNvPr id="254" name="扶助費該当値テキスト"/>
        <xdr:cNvSpPr txBox="1"/>
      </xdr:nvSpPr>
      <xdr:spPr>
        <a:xfrm>
          <a:off x="4686300" y="1562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23476</xdr:rowOff>
    </xdr:from>
    <xdr:to>
      <xdr:col>20</xdr:col>
      <xdr:colOff>38100</xdr:colOff>
      <xdr:row>91</xdr:row>
      <xdr:rowOff>125076</xdr:rowOff>
    </xdr:to>
    <xdr:sp macro="" textlink="">
      <xdr:nvSpPr>
        <xdr:cNvPr id="255" name="楕円 254"/>
        <xdr:cNvSpPr/>
      </xdr:nvSpPr>
      <xdr:spPr>
        <a:xfrm>
          <a:off x="3746500" y="156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141603</xdr:rowOff>
    </xdr:from>
    <xdr:ext cx="599010" cy="259045"/>
    <xdr:sp macro="" textlink="">
      <xdr:nvSpPr>
        <xdr:cNvPr id="256" name="テキスト ボックス 255"/>
        <xdr:cNvSpPr txBox="1"/>
      </xdr:nvSpPr>
      <xdr:spPr>
        <a:xfrm>
          <a:off x="3497795" y="1540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150045</xdr:rowOff>
    </xdr:from>
    <xdr:to>
      <xdr:col>15</xdr:col>
      <xdr:colOff>101600</xdr:colOff>
      <xdr:row>93</xdr:row>
      <xdr:rowOff>80195</xdr:rowOff>
    </xdr:to>
    <xdr:sp macro="" textlink="">
      <xdr:nvSpPr>
        <xdr:cNvPr id="257" name="楕円 256"/>
        <xdr:cNvSpPr/>
      </xdr:nvSpPr>
      <xdr:spPr>
        <a:xfrm>
          <a:off x="2857500" y="159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96722</xdr:rowOff>
    </xdr:from>
    <xdr:ext cx="599010" cy="259045"/>
    <xdr:sp macro="" textlink="">
      <xdr:nvSpPr>
        <xdr:cNvPr id="258" name="テキスト ボックス 257"/>
        <xdr:cNvSpPr txBox="1"/>
      </xdr:nvSpPr>
      <xdr:spPr>
        <a:xfrm>
          <a:off x="2608795" y="1569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82772</xdr:rowOff>
    </xdr:from>
    <xdr:to>
      <xdr:col>10</xdr:col>
      <xdr:colOff>165100</xdr:colOff>
      <xdr:row>94</xdr:row>
      <xdr:rowOff>12922</xdr:rowOff>
    </xdr:to>
    <xdr:sp macro="" textlink="">
      <xdr:nvSpPr>
        <xdr:cNvPr id="259" name="楕円 258"/>
        <xdr:cNvSpPr/>
      </xdr:nvSpPr>
      <xdr:spPr>
        <a:xfrm>
          <a:off x="1968500" y="160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29449</xdr:rowOff>
    </xdr:from>
    <xdr:ext cx="599010" cy="259045"/>
    <xdr:sp macro="" textlink="">
      <xdr:nvSpPr>
        <xdr:cNvPr id="260" name="テキスト ボックス 259"/>
        <xdr:cNvSpPr txBox="1"/>
      </xdr:nvSpPr>
      <xdr:spPr>
        <a:xfrm>
          <a:off x="1719795" y="158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122667</xdr:rowOff>
    </xdr:from>
    <xdr:to>
      <xdr:col>6</xdr:col>
      <xdr:colOff>38100</xdr:colOff>
      <xdr:row>94</xdr:row>
      <xdr:rowOff>52817</xdr:rowOff>
    </xdr:to>
    <xdr:sp macro="" textlink="">
      <xdr:nvSpPr>
        <xdr:cNvPr id="261" name="楕円 260"/>
        <xdr:cNvSpPr/>
      </xdr:nvSpPr>
      <xdr:spPr>
        <a:xfrm>
          <a:off x="1079500" y="160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69344</xdr:rowOff>
    </xdr:from>
    <xdr:ext cx="599010" cy="259045"/>
    <xdr:sp macro="" textlink="">
      <xdr:nvSpPr>
        <xdr:cNvPr id="262" name="テキスト ボックス 261"/>
        <xdr:cNvSpPr txBox="1"/>
      </xdr:nvSpPr>
      <xdr:spPr>
        <a:xfrm>
          <a:off x="830795" y="1584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55906</xdr:rowOff>
    </xdr:from>
    <xdr:to>
      <xdr:col>55</xdr:col>
      <xdr:colOff>0</xdr:colOff>
      <xdr:row>37</xdr:row>
      <xdr:rowOff>57188</xdr:rowOff>
    </xdr:to>
    <xdr:cxnSp macro="">
      <xdr:nvCxnSpPr>
        <xdr:cNvPr id="292" name="直線コネクタ 291"/>
        <xdr:cNvCxnSpPr/>
      </xdr:nvCxnSpPr>
      <xdr:spPr>
        <a:xfrm flipV="1">
          <a:off x="9639300" y="6399556"/>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106502</xdr:rowOff>
    </xdr:from>
    <xdr:to>
      <xdr:col>50</xdr:col>
      <xdr:colOff>114300</xdr:colOff>
      <xdr:row>37</xdr:row>
      <xdr:rowOff>57188</xdr:rowOff>
    </xdr:to>
    <xdr:cxnSp macro="">
      <xdr:nvCxnSpPr>
        <xdr:cNvPr id="295" name="直線コネクタ 294"/>
        <xdr:cNvCxnSpPr/>
      </xdr:nvCxnSpPr>
      <xdr:spPr>
        <a:xfrm>
          <a:off x="8750300" y="5250002"/>
          <a:ext cx="889000" cy="115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118076</xdr:rowOff>
    </xdr:from>
    <xdr:ext cx="534377" cy="259045"/>
    <xdr:sp macro="" textlink="">
      <xdr:nvSpPr>
        <xdr:cNvPr id="297" name="テキスト ボックス 296"/>
        <xdr:cNvSpPr txBox="1"/>
      </xdr:nvSpPr>
      <xdr:spPr>
        <a:xfrm>
          <a:off x="9372111"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106502</xdr:rowOff>
    </xdr:from>
    <xdr:to>
      <xdr:col>45</xdr:col>
      <xdr:colOff>177800</xdr:colOff>
      <xdr:row>38</xdr:row>
      <xdr:rowOff>163220</xdr:rowOff>
    </xdr:to>
    <xdr:cxnSp macro="">
      <xdr:nvCxnSpPr>
        <xdr:cNvPr id="298" name="直線コネクタ 297"/>
        <xdr:cNvCxnSpPr/>
      </xdr:nvCxnSpPr>
      <xdr:spPr>
        <a:xfrm flipV="1">
          <a:off x="7861300" y="5250002"/>
          <a:ext cx="889000" cy="14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138976</xdr:rowOff>
    </xdr:from>
    <xdr:to>
      <xdr:col>41</xdr:col>
      <xdr:colOff>50800</xdr:colOff>
      <xdr:row>38</xdr:row>
      <xdr:rowOff>163220</xdr:rowOff>
    </xdr:to>
    <xdr:cxnSp macro="">
      <xdr:nvCxnSpPr>
        <xdr:cNvPr id="301" name="直線コネクタ 300"/>
        <xdr:cNvCxnSpPr/>
      </xdr:nvCxnSpPr>
      <xdr:spPr>
        <a:xfrm>
          <a:off x="6972300" y="6654076"/>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5106</xdr:rowOff>
    </xdr:from>
    <xdr:to>
      <xdr:col>55</xdr:col>
      <xdr:colOff>50800</xdr:colOff>
      <xdr:row>37</xdr:row>
      <xdr:rowOff>106706</xdr:rowOff>
    </xdr:to>
    <xdr:sp macro="" textlink="">
      <xdr:nvSpPr>
        <xdr:cNvPr id="311" name="楕円 310"/>
        <xdr:cNvSpPr/>
      </xdr:nvSpPr>
      <xdr:spPr>
        <a:xfrm>
          <a:off x="10426700" y="63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154983</xdr:rowOff>
    </xdr:from>
    <xdr:ext cx="534377" cy="259045"/>
    <xdr:sp macro="" textlink="">
      <xdr:nvSpPr>
        <xdr:cNvPr id="312" name="補助費等該当値テキスト"/>
        <xdr:cNvSpPr txBox="1"/>
      </xdr:nvSpPr>
      <xdr:spPr>
        <a:xfrm>
          <a:off x="10528300" y="63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6388</xdr:rowOff>
    </xdr:from>
    <xdr:to>
      <xdr:col>50</xdr:col>
      <xdr:colOff>165100</xdr:colOff>
      <xdr:row>37</xdr:row>
      <xdr:rowOff>107988</xdr:rowOff>
    </xdr:to>
    <xdr:sp macro="" textlink="">
      <xdr:nvSpPr>
        <xdr:cNvPr id="313" name="楕円 312"/>
        <xdr:cNvSpPr/>
      </xdr:nvSpPr>
      <xdr:spPr>
        <a:xfrm>
          <a:off x="9588500" y="63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124515</xdr:rowOff>
    </xdr:from>
    <xdr:ext cx="534377" cy="259045"/>
    <xdr:sp macro="" textlink="">
      <xdr:nvSpPr>
        <xdr:cNvPr id="314" name="テキスト ボックス 313"/>
        <xdr:cNvSpPr txBox="1"/>
      </xdr:nvSpPr>
      <xdr:spPr>
        <a:xfrm>
          <a:off x="9372111" y="61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55702</xdr:rowOff>
    </xdr:from>
    <xdr:to>
      <xdr:col>46</xdr:col>
      <xdr:colOff>38100</xdr:colOff>
      <xdr:row>30</xdr:row>
      <xdr:rowOff>157302</xdr:rowOff>
    </xdr:to>
    <xdr:sp macro="" textlink="">
      <xdr:nvSpPr>
        <xdr:cNvPr id="315" name="楕円 314"/>
        <xdr:cNvSpPr/>
      </xdr:nvSpPr>
      <xdr:spPr>
        <a:xfrm>
          <a:off x="8699500" y="51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148429</xdr:rowOff>
    </xdr:from>
    <xdr:ext cx="599010" cy="259045"/>
    <xdr:sp macro="" textlink="">
      <xdr:nvSpPr>
        <xdr:cNvPr id="316" name="テキスト ボックス 315"/>
        <xdr:cNvSpPr txBox="1"/>
      </xdr:nvSpPr>
      <xdr:spPr>
        <a:xfrm>
          <a:off x="8450795" y="529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112420</xdr:rowOff>
    </xdr:from>
    <xdr:to>
      <xdr:col>41</xdr:col>
      <xdr:colOff>101600</xdr:colOff>
      <xdr:row>39</xdr:row>
      <xdr:rowOff>42570</xdr:rowOff>
    </xdr:to>
    <xdr:sp macro="" textlink="">
      <xdr:nvSpPr>
        <xdr:cNvPr id="317" name="楕円 316"/>
        <xdr:cNvSpPr/>
      </xdr:nvSpPr>
      <xdr:spPr>
        <a:xfrm>
          <a:off x="7810500" y="66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33697</xdr:rowOff>
    </xdr:from>
    <xdr:ext cx="534377" cy="259045"/>
    <xdr:sp macro="" textlink="">
      <xdr:nvSpPr>
        <xdr:cNvPr id="318" name="テキスト ボックス 317"/>
        <xdr:cNvSpPr txBox="1"/>
      </xdr:nvSpPr>
      <xdr:spPr>
        <a:xfrm>
          <a:off x="7594111" y="672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88176</xdr:rowOff>
    </xdr:from>
    <xdr:to>
      <xdr:col>36</xdr:col>
      <xdr:colOff>165100</xdr:colOff>
      <xdr:row>39</xdr:row>
      <xdr:rowOff>18326</xdr:rowOff>
    </xdr:to>
    <xdr:sp macro="" textlink="">
      <xdr:nvSpPr>
        <xdr:cNvPr id="319" name="楕円 318"/>
        <xdr:cNvSpPr/>
      </xdr:nvSpPr>
      <xdr:spPr>
        <a:xfrm>
          <a:off x="6921500" y="66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9453</xdr:rowOff>
    </xdr:from>
    <xdr:ext cx="534377" cy="259045"/>
    <xdr:sp macro="" textlink="">
      <xdr:nvSpPr>
        <xdr:cNvPr id="320" name="テキスト ボックス 319"/>
        <xdr:cNvSpPr txBox="1"/>
      </xdr:nvSpPr>
      <xdr:spPr>
        <a:xfrm>
          <a:off x="6705111" y="66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53770</xdr:rowOff>
    </xdr:from>
    <xdr:to>
      <xdr:col>55</xdr:col>
      <xdr:colOff>0</xdr:colOff>
      <xdr:row>58</xdr:row>
      <xdr:rowOff>57290</xdr:rowOff>
    </xdr:to>
    <xdr:cxnSp macro="">
      <xdr:nvCxnSpPr>
        <xdr:cNvPr id="349" name="直線コネクタ 348"/>
        <xdr:cNvCxnSpPr/>
      </xdr:nvCxnSpPr>
      <xdr:spPr>
        <a:xfrm flipV="1">
          <a:off x="9639300" y="9997870"/>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57290</xdr:rowOff>
    </xdr:from>
    <xdr:to>
      <xdr:col>50</xdr:col>
      <xdr:colOff>114300</xdr:colOff>
      <xdr:row>58</xdr:row>
      <xdr:rowOff>88036</xdr:rowOff>
    </xdr:to>
    <xdr:cxnSp macro="">
      <xdr:nvCxnSpPr>
        <xdr:cNvPr id="352" name="直線コネクタ 351"/>
        <xdr:cNvCxnSpPr/>
      </xdr:nvCxnSpPr>
      <xdr:spPr>
        <a:xfrm flipV="1">
          <a:off x="8750300" y="10001390"/>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93394</xdr:rowOff>
    </xdr:from>
    <xdr:to>
      <xdr:col>45</xdr:col>
      <xdr:colOff>177800</xdr:colOff>
      <xdr:row>58</xdr:row>
      <xdr:rowOff>88036</xdr:rowOff>
    </xdr:to>
    <xdr:cxnSp macro="">
      <xdr:nvCxnSpPr>
        <xdr:cNvPr id="355" name="直線コネクタ 354"/>
        <xdr:cNvCxnSpPr/>
      </xdr:nvCxnSpPr>
      <xdr:spPr>
        <a:xfrm>
          <a:off x="7861300" y="9866044"/>
          <a:ext cx="889000" cy="1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93394</xdr:rowOff>
    </xdr:from>
    <xdr:to>
      <xdr:col>41</xdr:col>
      <xdr:colOff>50800</xdr:colOff>
      <xdr:row>57</xdr:row>
      <xdr:rowOff>145133</xdr:rowOff>
    </xdr:to>
    <xdr:cxnSp macro="">
      <xdr:nvCxnSpPr>
        <xdr:cNvPr id="358" name="直線コネクタ 357"/>
        <xdr:cNvCxnSpPr/>
      </xdr:nvCxnSpPr>
      <xdr:spPr>
        <a:xfrm flipV="1">
          <a:off x="6972300" y="986604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2970</xdr:rowOff>
    </xdr:from>
    <xdr:to>
      <xdr:col>55</xdr:col>
      <xdr:colOff>50800</xdr:colOff>
      <xdr:row>58</xdr:row>
      <xdr:rowOff>104570</xdr:rowOff>
    </xdr:to>
    <xdr:sp macro="" textlink="">
      <xdr:nvSpPr>
        <xdr:cNvPr id="368" name="楕円 367"/>
        <xdr:cNvSpPr/>
      </xdr:nvSpPr>
      <xdr:spPr>
        <a:xfrm>
          <a:off x="10426700" y="99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89347</xdr:rowOff>
    </xdr:from>
    <xdr:ext cx="534377" cy="259045"/>
    <xdr:sp macro="" textlink="">
      <xdr:nvSpPr>
        <xdr:cNvPr id="369" name="普通建設事業費該当値テキスト"/>
        <xdr:cNvSpPr txBox="1"/>
      </xdr:nvSpPr>
      <xdr:spPr>
        <a:xfrm>
          <a:off x="10528300" y="98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6490</xdr:rowOff>
    </xdr:from>
    <xdr:to>
      <xdr:col>50</xdr:col>
      <xdr:colOff>165100</xdr:colOff>
      <xdr:row>58</xdr:row>
      <xdr:rowOff>108090</xdr:rowOff>
    </xdr:to>
    <xdr:sp macro="" textlink="">
      <xdr:nvSpPr>
        <xdr:cNvPr id="370" name="楕円 369"/>
        <xdr:cNvSpPr/>
      </xdr:nvSpPr>
      <xdr:spPr>
        <a:xfrm>
          <a:off x="9588500" y="99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99217</xdr:rowOff>
    </xdr:from>
    <xdr:ext cx="534377" cy="259045"/>
    <xdr:sp macro="" textlink="">
      <xdr:nvSpPr>
        <xdr:cNvPr id="371" name="テキスト ボックス 370"/>
        <xdr:cNvSpPr txBox="1"/>
      </xdr:nvSpPr>
      <xdr:spPr>
        <a:xfrm>
          <a:off x="9372111" y="100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37236</xdr:rowOff>
    </xdr:from>
    <xdr:to>
      <xdr:col>46</xdr:col>
      <xdr:colOff>38100</xdr:colOff>
      <xdr:row>58</xdr:row>
      <xdr:rowOff>138836</xdr:rowOff>
    </xdr:to>
    <xdr:sp macro="" textlink="">
      <xdr:nvSpPr>
        <xdr:cNvPr id="372" name="楕円 371"/>
        <xdr:cNvSpPr/>
      </xdr:nvSpPr>
      <xdr:spPr>
        <a:xfrm>
          <a:off x="8699500" y="99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129963</xdr:rowOff>
    </xdr:from>
    <xdr:ext cx="534377" cy="259045"/>
    <xdr:sp macro="" textlink="">
      <xdr:nvSpPr>
        <xdr:cNvPr id="373" name="テキスト ボックス 372"/>
        <xdr:cNvSpPr txBox="1"/>
      </xdr:nvSpPr>
      <xdr:spPr>
        <a:xfrm>
          <a:off x="8483111" y="1007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42594</xdr:rowOff>
    </xdr:from>
    <xdr:to>
      <xdr:col>41</xdr:col>
      <xdr:colOff>101600</xdr:colOff>
      <xdr:row>57</xdr:row>
      <xdr:rowOff>144194</xdr:rowOff>
    </xdr:to>
    <xdr:sp macro="" textlink="">
      <xdr:nvSpPr>
        <xdr:cNvPr id="374" name="楕円 373"/>
        <xdr:cNvSpPr/>
      </xdr:nvSpPr>
      <xdr:spPr>
        <a:xfrm>
          <a:off x="7810500" y="98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135321</xdr:rowOff>
    </xdr:from>
    <xdr:ext cx="534377" cy="259045"/>
    <xdr:sp macro="" textlink="">
      <xdr:nvSpPr>
        <xdr:cNvPr id="375" name="テキスト ボックス 374"/>
        <xdr:cNvSpPr txBox="1"/>
      </xdr:nvSpPr>
      <xdr:spPr>
        <a:xfrm>
          <a:off x="7594111" y="99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94333</xdr:rowOff>
    </xdr:from>
    <xdr:to>
      <xdr:col>36</xdr:col>
      <xdr:colOff>165100</xdr:colOff>
      <xdr:row>58</xdr:row>
      <xdr:rowOff>24483</xdr:rowOff>
    </xdr:to>
    <xdr:sp macro="" textlink="">
      <xdr:nvSpPr>
        <xdr:cNvPr id="376" name="楕円 375"/>
        <xdr:cNvSpPr/>
      </xdr:nvSpPr>
      <xdr:spPr>
        <a:xfrm>
          <a:off x="6921500" y="98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15610</xdr:rowOff>
    </xdr:from>
    <xdr:ext cx="534377" cy="259045"/>
    <xdr:sp macro="" textlink="">
      <xdr:nvSpPr>
        <xdr:cNvPr id="377" name="テキスト ボックス 376"/>
        <xdr:cNvSpPr txBox="1"/>
      </xdr:nvSpPr>
      <xdr:spPr>
        <a:xfrm>
          <a:off x="6705111" y="99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8483</xdr:rowOff>
    </xdr:from>
    <xdr:to>
      <xdr:col>55</xdr:col>
      <xdr:colOff>0</xdr:colOff>
      <xdr:row>79</xdr:row>
      <xdr:rowOff>43802</xdr:rowOff>
    </xdr:to>
    <xdr:cxnSp macro="">
      <xdr:nvCxnSpPr>
        <xdr:cNvPr id="406" name="直線コネクタ 405"/>
        <xdr:cNvCxnSpPr/>
      </xdr:nvCxnSpPr>
      <xdr:spPr>
        <a:xfrm flipV="1">
          <a:off x="9639300" y="1355303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43802</xdr:rowOff>
    </xdr:from>
    <xdr:to>
      <xdr:col>50</xdr:col>
      <xdr:colOff>114300</xdr:colOff>
      <xdr:row>79</xdr:row>
      <xdr:rowOff>44298</xdr:rowOff>
    </xdr:to>
    <xdr:cxnSp macro="">
      <xdr:nvCxnSpPr>
        <xdr:cNvPr id="409" name="直線コネクタ 408"/>
        <xdr:cNvCxnSpPr/>
      </xdr:nvCxnSpPr>
      <xdr:spPr>
        <a:xfrm flipV="1">
          <a:off x="8750300" y="1358835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xdr:rowOff>
    </xdr:from>
    <xdr:to>
      <xdr:col>45</xdr:col>
      <xdr:colOff>177800</xdr:colOff>
      <xdr:row>79</xdr:row>
      <xdr:rowOff>44298</xdr:rowOff>
    </xdr:to>
    <xdr:cxnSp macro="">
      <xdr:nvCxnSpPr>
        <xdr:cNvPr id="412" name="直線コネクタ 411"/>
        <xdr:cNvCxnSpPr/>
      </xdr:nvCxnSpPr>
      <xdr:spPr>
        <a:xfrm>
          <a:off x="7861300" y="13380859"/>
          <a:ext cx="889000" cy="20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7759</xdr:rowOff>
    </xdr:from>
    <xdr:to>
      <xdr:col>41</xdr:col>
      <xdr:colOff>50800</xdr:colOff>
      <xdr:row>78</xdr:row>
      <xdr:rowOff>86361</xdr:rowOff>
    </xdr:to>
    <xdr:cxnSp macro="">
      <xdr:nvCxnSpPr>
        <xdr:cNvPr id="415" name="直線コネクタ 414"/>
        <xdr:cNvCxnSpPr/>
      </xdr:nvCxnSpPr>
      <xdr:spPr>
        <a:xfrm flipV="1">
          <a:off x="6972300" y="13380859"/>
          <a:ext cx="889000" cy="7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129133</xdr:rowOff>
    </xdr:from>
    <xdr:to>
      <xdr:col>55</xdr:col>
      <xdr:colOff>50800</xdr:colOff>
      <xdr:row>79</xdr:row>
      <xdr:rowOff>59283</xdr:rowOff>
    </xdr:to>
    <xdr:sp macro="" textlink="">
      <xdr:nvSpPr>
        <xdr:cNvPr id="425" name="楕円 424"/>
        <xdr:cNvSpPr/>
      </xdr:nvSpPr>
      <xdr:spPr>
        <a:xfrm>
          <a:off x="10426700" y="1350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44060</xdr:rowOff>
    </xdr:from>
    <xdr:ext cx="469744" cy="259045"/>
    <xdr:sp macro="" textlink="">
      <xdr:nvSpPr>
        <xdr:cNvPr id="426" name="普通建設事業費 （ うち新規整備　）該当値テキスト"/>
        <xdr:cNvSpPr txBox="1"/>
      </xdr:nvSpPr>
      <xdr:spPr>
        <a:xfrm>
          <a:off x="10528300" y="134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164452</xdr:rowOff>
    </xdr:from>
    <xdr:to>
      <xdr:col>50</xdr:col>
      <xdr:colOff>165100</xdr:colOff>
      <xdr:row>79</xdr:row>
      <xdr:rowOff>94602</xdr:rowOff>
    </xdr:to>
    <xdr:sp macro="" textlink="">
      <xdr:nvSpPr>
        <xdr:cNvPr id="427" name="楕円 426"/>
        <xdr:cNvSpPr/>
      </xdr:nvSpPr>
      <xdr:spPr>
        <a:xfrm>
          <a:off x="9588500" y="1353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85729</xdr:rowOff>
    </xdr:from>
    <xdr:ext cx="313932" cy="259045"/>
    <xdr:sp macro="" textlink="">
      <xdr:nvSpPr>
        <xdr:cNvPr id="428" name="テキスト ボックス 427"/>
        <xdr:cNvSpPr txBox="1"/>
      </xdr:nvSpPr>
      <xdr:spPr>
        <a:xfrm>
          <a:off x="9482333" y="13630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164948</xdr:rowOff>
    </xdr:from>
    <xdr:to>
      <xdr:col>46</xdr:col>
      <xdr:colOff>38100</xdr:colOff>
      <xdr:row>79</xdr:row>
      <xdr:rowOff>95098</xdr:rowOff>
    </xdr:to>
    <xdr:sp macro="" textlink="">
      <xdr:nvSpPr>
        <xdr:cNvPr id="429" name="楕円 428"/>
        <xdr:cNvSpPr/>
      </xdr:nvSpPr>
      <xdr:spPr>
        <a:xfrm>
          <a:off x="86995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86225</xdr:rowOff>
    </xdr:from>
    <xdr:ext cx="249299" cy="259045"/>
    <xdr:sp macro="" textlink="">
      <xdr:nvSpPr>
        <xdr:cNvPr id="430" name="テキスト ボックス 429"/>
        <xdr:cNvSpPr txBox="1"/>
      </xdr:nvSpPr>
      <xdr:spPr>
        <a:xfrm>
          <a:off x="8625650" y="13630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128409</xdr:rowOff>
    </xdr:from>
    <xdr:to>
      <xdr:col>41</xdr:col>
      <xdr:colOff>101600</xdr:colOff>
      <xdr:row>78</xdr:row>
      <xdr:rowOff>58559</xdr:rowOff>
    </xdr:to>
    <xdr:sp macro="" textlink="">
      <xdr:nvSpPr>
        <xdr:cNvPr id="431" name="楕円 430"/>
        <xdr:cNvSpPr/>
      </xdr:nvSpPr>
      <xdr:spPr>
        <a:xfrm>
          <a:off x="7810500" y="133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49686</xdr:rowOff>
    </xdr:from>
    <xdr:ext cx="534377" cy="259045"/>
    <xdr:sp macro="" textlink="">
      <xdr:nvSpPr>
        <xdr:cNvPr id="432" name="テキスト ボックス 431"/>
        <xdr:cNvSpPr txBox="1"/>
      </xdr:nvSpPr>
      <xdr:spPr>
        <a:xfrm>
          <a:off x="7594111" y="134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35561</xdr:rowOff>
    </xdr:from>
    <xdr:to>
      <xdr:col>36</xdr:col>
      <xdr:colOff>165100</xdr:colOff>
      <xdr:row>78</xdr:row>
      <xdr:rowOff>137161</xdr:rowOff>
    </xdr:to>
    <xdr:sp macro="" textlink="">
      <xdr:nvSpPr>
        <xdr:cNvPr id="433" name="楕円 432"/>
        <xdr:cNvSpPr/>
      </xdr:nvSpPr>
      <xdr:spPr>
        <a:xfrm>
          <a:off x="6921500" y="134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128288</xdr:rowOff>
    </xdr:from>
    <xdr:ext cx="469744" cy="259045"/>
    <xdr:sp macro="" textlink="">
      <xdr:nvSpPr>
        <xdr:cNvPr id="434" name="テキスト ボックス 433"/>
        <xdr:cNvSpPr txBox="1"/>
      </xdr:nvSpPr>
      <xdr:spPr>
        <a:xfrm>
          <a:off x="6737428"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130115</xdr:rowOff>
    </xdr:from>
    <xdr:to>
      <xdr:col>55</xdr:col>
      <xdr:colOff>0</xdr:colOff>
      <xdr:row>97</xdr:row>
      <xdr:rowOff>134703</xdr:rowOff>
    </xdr:to>
    <xdr:cxnSp macro="">
      <xdr:nvCxnSpPr>
        <xdr:cNvPr id="465" name="直線コネクタ 464"/>
        <xdr:cNvCxnSpPr/>
      </xdr:nvCxnSpPr>
      <xdr:spPr>
        <a:xfrm flipV="1">
          <a:off x="9639300" y="16760765"/>
          <a:ext cx="8382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134703</xdr:rowOff>
    </xdr:from>
    <xdr:to>
      <xdr:col>50</xdr:col>
      <xdr:colOff>114300</xdr:colOff>
      <xdr:row>98</xdr:row>
      <xdr:rowOff>87530</xdr:rowOff>
    </xdr:to>
    <xdr:cxnSp macro="">
      <xdr:nvCxnSpPr>
        <xdr:cNvPr id="468" name="直線コネクタ 467"/>
        <xdr:cNvCxnSpPr/>
      </xdr:nvCxnSpPr>
      <xdr:spPr>
        <a:xfrm flipV="1">
          <a:off x="8750300" y="16765353"/>
          <a:ext cx="889000" cy="1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130246</xdr:rowOff>
    </xdr:from>
    <xdr:to>
      <xdr:col>45</xdr:col>
      <xdr:colOff>177800</xdr:colOff>
      <xdr:row>98</xdr:row>
      <xdr:rowOff>87530</xdr:rowOff>
    </xdr:to>
    <xdr:cxnSp macro="">
      <xdr:nvCxnSpPr>
        <xdr:cNvPr id="471" name="直線コネクタ 470"/>
        <xdr:cNvCxnSpPr/>
      </xdr:nvCxnSpPr>
      <xdr:spPr>
        <a:xfrm>
          <a:off x="7861300" y="16760896"/>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90666</xdr:rowOff>
    </xdr:from>
    <xdr:to>
      <xdr:col>41</xdr:col>
      <xdr:colOff>50800</xdr:colOff>
      <xdr:row>97</xdr:row>
      <xdr:rowOff>130246</xdr:rowOff>
    </xdr:to>
    <xdr:cxnSp macro="">
      <xdr:nvCxnSpPr>
        <xdr:cNvPr id="474" name="直線コネクタ 473"/>
        <xdr:cNvCxnSpPr/>
      </xdr:nvCxnSpPr>
      <xdr:spPr>
        <a:xfrm>
          <a:off x="6972300" y="16721316"/>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79315</xdr:rowOff>
    </xdr:from>
    <xdr:to>
      <xdr:col>55</xdr:col>
      <xdr:colOff>50800</xdr:colOff>
      <xdr:row>98</xdr:row>
      <xdr:rowOff>9465</xdr:rowOff>
    </xdr:to>
    <xdr:sp macro="" textlink="">
      <xdr:nvSpPr>
        <xdr:cNvPr id="484" name="楕円 483"/>
        <xdr:cNvSpPr/>
      </xdr:nvSpPr>
      <xdr:spPr>
        <a:xfrm>
          <a:off x="10426700" y="167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57742</xdr:rowOff>
    </xdr:from>
    <xdr:ext cx="534377" cy="259045"/>
    <xdr:sp macro="" textlink="">
      <xdr:nvSpPr>
        <xdr:cNvPr id="485" name="普通建設事業費 （ うち更新整備　）該当値テキスト"/>
        <xdr:cNvSpPr txBox="1"/>
      </xdr:nvSpPr>
      <xdr:spPr>
        <a:xfrm>
          <a:off x="10528300" y="1668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83903</xdr:rowOff>
    </xdr:from>
    <xdr:to>
      <xdr:col>50</xdr:col>
      <xdr:colOff>165100</xdr:colOff>
      <xdr:row>98</xdr:row>
      <xdr:rowOff>14053</xdr:rowOff>
    </xdr:to>
    <xdr:sp macro="" textlink="">
      <xdr:nvSpPr>
        <xdr:cNvPr id="486" name="楕円 485"/>
        <xdr:cNvSpPr/>
      </xdr:nvSpPr>
      <xdr:spPr>
        <a:xfrm>
          <a:off x="9588500" y="167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5180</xdr:rowOff>
    </xdr:from>
    <xdr:ext cx="534377" cy="259045"/>
    <xdr:sp macro="" textlink="">
      <xdr:nvSpPr>
        <xdr:cNvPr id="487" name="テキスト ボックス 486"/>
        <xdr:cNvSpPr txBox="1"/>
      </xdr:nvSpPr>
      <xdr:spPr>
        <a:xfrm>
          <a:off x="9372111" y="1680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36730</xdr:rowOff>
    </xdr:from>
    <xdr:to>
      <xdr:col>46</xdr:col>
      <xdr:colOff>38100</xdr:colOff>
      <xdr:row>98</xdr:row>
      <xdr:rowOff>138330</xdr:rowOff>
    </xdr:to>
    <xdr:sp macro="" textlink="">
      <xdr:nvSpPr>
        <xdr:cNvPr id="488" name="楕円 487"/>
        <xdr:cNvSpPr/>
      </xdr:nvSpPr>
      <xdr:spPr>
        <a:xfrm>
          <a:off x="8699500" y="16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129457</xdr:rowOff>
    </xdr:from>
    <xdr:ext cx="534377" cy="259045"/>
    <xdr:sp macro="" textlink="">
      <xdr:nvSpPr>
        <xdr:cNvPr id="489" name="テキスト ボックス 488"/>
        <xdr:cNvSpPr txBox="1"/>
      </xdr:nvSpPr>
      <xdr:spPr>
        <a:xfrm>
          <a:off x="8483111" y="169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79446</xdr:rowOff>
    </xdr:from>
    <xdr:to>
      <xdr:col>41</xdr:col>
      <xdr:colOff>101600</xdr:colOff>
      <xdr:row>98</xdr:row>
      <xdr:rowOff>9596</xdr:rowOff>
    </xdr:to>
    <xdr:sp macro="" textlink="">
      <xdr:nvSpPr>
        <xdr:cNvPr id="490" name="楕円 489"/>
        <xdr:cNvSpPr/>
      </xdr:nvSpPr>
      <xdr:spPr>
        <a:xfrm>
          <a:off x="7810500" y="167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723</xdr:rowOff>
    </xdr:from>
    <xdr:ext cx="534377" cy="259045"/>
    <xdr:sp macro="" textlink="">
      <xdr:nvSpPr>
        <xdr:cNvPr id="491" name="テキスト ボックス 490"/>
        <xdr:cNvSpPr txBox="1"/>
      </xdr:nvSpPr>
      <xdr:spPr>
        <a:xfrm>
          <a:off x="7594111" y="168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39866</xdr:rowOff>
    </xdr:from>
    <xdr:to>
      <xdr:col>36</xdr:col>
      <xdr:colOff>165100</xdr:colOff>
      <xdr:row>97</xdr:row>
      <xdr:rowOff>141466</xdr:rowOff>
    </xdr:to>
    <xdr:sp macro="" textlink="">
      <xdr:nvSpPr>
        <xdr:cNvPr id="492" name="楕円 491"/>
        <xdr:cNvSpPr/>
      </xdr:nvSpPr>
      <xdr:spPr>
        <a:xfrm>
          <a:off x="6921500" y="166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132593</xdr:rowOff>
    </xdr:from>
    <xdr:ext cx="534377" cy="259045"/>
    <xdr:sp macro="" textlink="">
      <xdr:nvSpPr>
        <xdr:cNvPr id="493" name="テキスト ボックス 492"/>
        <xdr:cNvSpPr txBox="1"/>
      </xdr:nvSpPr>
      <xdr:spPr>
        <a:xfrm>
          <a:off x="6705111" y="1676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95254</xdr:rowOff>
    </xdr:from>
    <xdr:to>
      <xdr:col>76</xdr:col>
      <xdr:colOff>114300</xdr:colOff>
      <xdr:row>39</xdr:row>
      <xdr:rowOff>98878</xdr:rowOff>
    </xdr:to>
    <xdr:cxnSp macro="">
      <xdr:nvCxnSpPr>
        <xdr:cNvPr id="530" name="直線コネクタ 529"/>
        <xdr:cNvCxnSpPr/>
      </xdr:nvCxnSpPr>
      <xdr:spPr>
        <a:xfrm>
          <a:off x="13703300" y="6781804"/>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87988</xdr:rowOff>
    </xdr:from>
    <xdr:to>
      <xdr:col>71</xdr:col>
      <xdr:colOff>177800</xdr:colOff>
      <xdr:row>39</xdr:row>
      <xdr:rowOff>95254</xdr:rowOff>
    </xdr:to>
    <xdr:cxnSp macro="">
      <xdr:nvCxnSpPr>
        <xdr:cNvPr id="533" name="直線コネクタ 532"/>
        <xdr:cNvCxnSpPr/>
      </xdr:nvCxnSpPr>
      <xdr:spPr>
        <a:xfrm>
          <a:off x="12814300" y="6774538"/>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44454</xdr:rowOff>
    </xdr:from>
    <xdr:to>
      <xdr:col>72</xdr:col>
      <xdr:colOff>38100</xdr:colOff>
      <xdr:row>39</xdr:row>
      <xdr:rowOff>146054</xdr:rowOff>
    </xdr:to>
    <xdr:sp macro="" textlink="">
      <xdr:nvSpPr>
        <xdr:cNvPr id="549" name="楕円 548"/>
        <xdr:cNvSpPr/>
      </xdr:nvSpPr>
      <xdr:spPr>
        <a:xfrm>
          <a:off x="13652500" y="67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137181</xdr:rowOff>
    </xdr:from>
    <xdr:ext cx="378565" cy="259045"/>
    <xdr:sp macro="" textlink="">
      <xdr:nvSpPr>
        <xdr:cNvPr id="550" name="テキスト ボックス 549"/>
        <xdr:cNvSpPr txBox="1"/>
      </xdr:nvSpPr>
      <xdr:spPr>
        <a:xfrm>
          <a:off x="13514017" y="682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37188</xdr:rowOff>
    </xdr:from>
    <xdr:to>
      <xdr:col>67</xdr:col>
      <xdr:colOff>101600</xdr:colOff>
      <xdr:row>39</xdr:row>
      <xdr:rowOff>138788</xdr:rowOff>
    </xdr:to>
    <xdr:sp macro="" textlink="">
      <xdr:nvSpPr>
        <xdr:cNvPr id="551" name="楕円 550"/>
        <xdr:cNvSpPr/>
      </xdr:nvSpPr>
      <xdr:spPr>
        <a:xfrm>
          <a:off x="12763500" y="67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129915</xdr:rowOff>
    </xdr:from>
    <xdr:ext cx="378565" cy="259045"/>
    <xdr:sp macro="" textlink="">
      <xdr:nvSpPr>
        <xdr:cNvPr id="552" name="テキスト ボックス 551"/>
        <xdr:cNvSpPr txBox="1"/>
      </xdr:nvSpPr>
      <xdr:spPr>
        <a:xfrm>
          <a:off x="12625017" y="6816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90861</xdr:rowOff>
    </xdr:from>
    <xdr:to>
      <xdr:col>85</xdr:col>
      <xdr:colOff>127000</xdr:colOff>
      <xdr:row>76</xdr:row>
      <xdr:rowOff>109655</xdr:rowOff>
    </xdr:to>
    <xdr:cxnSp macro="">
      <xdr:nvCxnSpPr>
        <xdr:cNvPr id="632" name="直線コネクタ 631"/>
        <xdr:cNvCxnSpPr/>
      </xdr:nvCxnSpPr>
      <xdr:spPr>
        <a:xfrm>
          <a:off x="15481300" y="13121061"/>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82240</xdr:rowOff>
    </xdr:from>
    <xdr:to>
      <xdr:col>81</xdr:col>
      <xdr:colOff>50800</xdr:colOff>
      <xdr:row>76</xdr:row>
      <xdr:rowOff>90861</xdr:rowOff>
    </xdr:to>
    <xdr:cxnSp macro="">
      <xdr:nvCxnSpPr>
        <xdr:cNvPr id="635" name="直線コネクタ 634"/>
        <xdr:cNvCxnSpPr/>
      </xdr:nvCxnSpPr>
      <xdr:spPr>
        <a:xfrm>
          <a:off x="14592300" y="1311244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82240</xdr:rowOff>
    </xdr:from>
    <xdr:to>
      <xdr:col>76</xdr:col>
      <xdr:colOff>114300</xdr:colOff>
      <xdr:row>76</xdr:row>
      <xdr:rowOff>103859</xdr:rowOff>
    </xdr:to>
    <xdr:cxnSp macro="">
      <xdr:nvCxnSpPr>
        <xdr:cNvPr id="638" name="直線コネクタ 637"/>
        <xdr:cNvCxnSpPr/>
      </xdr:nvCxnSpPr>
      <xdr:spPr>
        <a:xfrm flipV="1">
          <a:off x="13703300" y="13112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103859</xdr:rowOff>
    </xdr:from>
    <xdr:to>
      <xdr:col>71</xdr:col>
      <xdr:colOff>177800</xdr:colOff>
      <xdr:row>76</xdr:row>
      <xdr:rowOff>112235</xdr:rowOff>
    </xdr:to>
    <xdr:cxnSp macro="">
      <xdr:nvCxnSpPr>
        <xdr:cNvPr id="641" name="直線コネクタ 640"/>
        <xdr:cNvCxnSpPr/>
      </xdr:nvCxnSpPr>
      <xdr:spPr>
        <a:xfrm flipV="1">
          <a:off x="12814300" y="13134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58855</xdr:rowOff>
    </xdr:from>
    <xdr:to>
      <xdr:col>85</xdr:col>
      <xdr:colOff>177800</xdr:colOff>
      <xdr:row>76</xdr:row>
      <xdr:rowOff>160455</xdr:rowOff>
    </xdr:to>
    <xdr:sp macro="" textlink="">
      <xdr:nvSpPr>
        <xdr:cNvPr id="651" name="楕円 650"/>
        <xdr:cNvSpPr/>
      </xdr:nvSpPr>
      <xdr:spPr>
        <a:xfrm>
          <a:off x="16268700" y="130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37282</xdr:rowOff>
    </xdr:from>
    <xdr:ext cx="534377" cy="259045"/>
    <xdr:sp macro="" textlink="">
      <xdr:nvSpPr>
        <xdr:cNvPr id="652" name="公債費該当値テキスト"/>
        <xdr:cNvSpPr txBox="1"/>
      </xdr:nvSpPr>
      <xdr:spPr>
        <a:xfrm>
          <a:off x="16370300" y="1306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40061</xdr:rowOff>
    </xdr:from>
    <xdr:to>
      <xdr:col>81</xdr:col>
      <xdr:colOff>101600</xdr:colOff>
      <xdr:row>76</xdr:row>
      <xdr:rowOff>141661</xdr:rowOff>
    </xdr:to>
    <xdr:sp macro="" textlink="">
      <xdr:nvSpPr>
        <xdr:cNvPr id="653" name="楕円 652"/>
        <xdr:cNvSpPr/>
      </xdr:nvSpPr>
      <xdr:spPr>
        <a:xfrm>
          <a:off x="15430500" y="130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132788</xdr:rowOff>
    </xdr:from>
    <xdr:ext cx="534377" cy="259045"/>
    <xdr:sp macro="" textlink="">
      <xdr:nvSpPr>
        <xdr:cNvPr id="654" name="テキスト ボックス 653"/>
        <xdr:cNvSpPr txBox="1"/>
      </xdr:nvSpPr>
      <xdr:spPr>
        <a:xfrm>
          <a:off x="15214111" y="131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31440</xdr:rowOff>
    </xdr:from>
    <xdr:to>
      <xdr:col>76</xdr:col>
      <xdr:colOff>165100</xdr:colOff>
      <xdr:row>76</xdr:row>
      <xdr:rowOff>133040</xdr:rowOff>
    </xdr:to>
    <xdr:sp macro="" textlink="">
      <xdr:nvSpPr>
        <xdr:cNvPr id="655" name="楕円 654"/>
        <xdr:cNvSpPr/>
      </xdr:nvSpPr>
      <xdr:spPr>
        <a:xfrm>
          <a:off x="14541500" y="130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149567</xdr:rowOff>
    </xdr:from>
    <xdr:ext cx="534377" cy="259045"/>
    <xdr:sp macro="" textlink="">
      <xdr:nvSpPr>
        <xdr:cNvPr id="656" name="テキスト ボックス 655"/>
        <xdr:cNvSpPr txBox="1"/>
      </xdr:nvSpPr>
      <xdr:spPr>
        <a:xfrm>
          <a:off x="14325111" y="128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53059</xdr:rowOff>
    </xdr:from>
    <xdr:to>
      <xdr:col>72</xdr:col>
      <xdr:colOff>38100</xdr:colOff>
      <xdr:row>76</xdr:row>
      <xdr:rowOff>154659</xdr:rowOff>
    </xdr:to>
    <xdr:sp macro="" textlink="">
      <xdr:nvSpPr>
        <xdr:cNvPr id="657" name="楕円 656"/>
        <xdr:cNvSpPr/>
      </xdr:nvSpPr>
      <xdr:spPr>
        <a:xfrm>
          <a:off x="13652500" y="130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145786</xdr:rowOff>
    </xdr:from>
    <xdr:ext cx="534377" cy="259045"/>
    <xdr:sp macro="" textlink="">
      <xdr:nvSpPr>
        <xdr:cNvPr id="658" name="テキスト ボックス 657"/>
        <xdr:cNvSpPr txBox="1"/>
      </xdr:nvSpPr>
      <xdr:spPr>
        <a:xfrm>
          <a:off x="13436111" y="131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61435</xdr:rowOff>
    </xdr:from>
    <xdr:to>
      <xdr:col>67</xdr:col>
      <xdr:colOff>101600</xdr:colOff>
      <xdr:row>76</xdr:row>
      <xdr:rowOff>163035</xdr:rowOff>
    </xdr:to>
    <xdr:sp macro="" textlink="">
      <xdr:nvSpPr>
        <xdr:cNvPr id="659" name="楕円 658"/>
        <xdr:cNvSpPr/>
      </xdr:nvSpPr>
      <xdr:spPr>
        <a:xfrm>
          <a:off x="12763500" y="130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154162</xdr:rowOff>
    </xdr:from>
    <xdr:ext cx="534377" cy="259045"/>
    <xdr:sp macro="" textlink="">
      <xdr:nvSpPr>
        <xdr:cNvPr id="660" name="テキスト ボックス 659"/>
        <xdr:cNvSpPr txBox="1"/>
      </xdr:nvSpPr>
      <xdr:spPr>
        <a:xfrm>
          <a:off x="12547111" y="1318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168573</xdr:rowOff>
    </xdr:from>
    <xdr:to>
      <xdr:col>85</xdr:col>
      <xdr:colOff>127000</xdr:colOff>
      <xdr:row>98</xdr:row>
      <xdr:rowOff>4451</xdr:rowOff>
    </xdr:to>
    <xdr:cxnSp macro="">
      <xdr:nvCxnSpPr>
        <xdr:cNvPr id="687" name="直線コネクタ 686"/>
        <xdr:cNvCxnSpPr/>
      </xdr:nvCxnSpPr>
      <xdr:spPr>
        <a:xfrm>
          <a:off x="15481300" y="16799223"/>
          <a:ext cx="838200" cy="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168573</xdr:rowOff>
    </xdr:from>
    <xdr:to>
      <xdr:col>81</xdr:col>
      <xdr:colOff>50800</xdr:colOff>
      <xdr:row>98</xdr:row>
      <xdr:rowOff>62478</xdr:rowOff>
    </xdr:to>
    <xdr:cxnSp macro="">
      <xdr:nvCxnSpPr>
        <xdr:cNvPr id="690" name="直線コネクタ 689"/>
        <xdr:cNvCxnSpPr/>
      </xdr:nvCxnSpPr>
      <xdr:spPr>
        <a:xfrm flipV="1">
          <a:off x="14592300" y="16799223"/>
          <a:ext cx="889000" cy="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21478</xdr:rowOff>
    </xdr:from>
    <xdr:to>
      <xdr:col>76</xdr:col>
      <xdr:colOff>114300</xdr:colOff>
      <xdr:row>98</xdr:row>
      <xdr:rowOff>62478</xdr:rowOff>
    </xdr:to>
    <xdr:cxnSp macro="">
      <xdr:nvCxnSpPr>
        <xdr:cNvPr id="693" name="直線コネクタ 692"/>
        <xdr:cNvCxnSpPr/>
      </xdr:nvCxnSpPr>
      <xdr:spPr>
        <a:xfrm>
          <a:off x="13703300" y="16823578"/>
          <a:ext cx="889000" cy="4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15379</xdr:rowOff>
    </xdr:from>
    <xdr:to>
      <xdr:col>71</xdr:col>
      <xdr:colOff>177800</xdr:colOff>
      <xdr:row>98</xdr:row>
      <xdr:rowOff>21478</xdr:rowOff>
    </xdr:to>
    <xdr:cxnSp macro="">
      <xdr:nvCxnSpPr>
        <xdr:cNvPr id="696" name="直線コネクタ 695"/>
        <xdr:cNvCxnSpPr/>
      </xdr:nvCxnSpPr>
      <xdr:spPr>
        <a:xfrm>
          <a:off x="12814300" y="16817479"/>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125101</xdr:rowOff>
    </xdr:from>
    <xdr:to>
      <xdr:col>85</xdr:col>
      <xdr:colOff>177800</xdr:colOff>
      <xdr:row>98</xdr:row>
      <xdr:rowOff>55251</xdr:rowOff>
    </xdr:to>
    <xdr:sp macro="" textlink="">
      <xdr:nvSpPr>
        <xdr:cNvPr id="706" name="楕円 705"/>
        <xdr:cNvSpPr/>
      </xdr:nvSpPr>
      <xdr:spPr>
        <a:xfrm>
          <a:off x="16268700" y="1675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147978</xdr:rowOff>
    </xdr:from>
    <xdr:ext cx="534377" cy="259045"/>
    <xdr:sp macro="" textlink="">
      <xdr:nvSpPr>
        <xdr:cNvPr id="707" name="積立金該当値テキスト"/>
        <xdr:cNvSpPr txBox="1"/>
      </xdr:nvSpPr>
      <xdr:spPr>
        <a:xfrm>
          <a:off x="16370300" y="166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117773</xdr:rowOff>
    </xdr:from>
    <xdr:to>
      <xdr:col>81</xdr:col>
      <xdr:colOff>101600</xdr:colOff>
      <xdr:row>98</xdr:row>
      <xdr:rowOff>47923</xdr:rowOff>
    </xdr:to>
    <xdr:sp macro="" textlink="">
      <xdr:nvSpPr>
        <xdr:cNvPr id="708" name="楕円 707"/>
        <xdr:cNvSpPr/>
      </xdr:nvSpPr>
      <xdr:spPr>
        <a:xfrm>
          <a:off x="15430500" y="167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64450</xdr:rowOff>
    </xdr:from>
    <xdr:ext cx="534377" cy="259045"/>
    <xdr:sp macro="" textlink="">
      <xdr:nvSpPr>
        <xdr:cNvPr id="709" name="テキスト ボックス 708"/>
        <xdr:cNvSpPr txBox="1"/>
      </xdr:nvSpPr>
      <xdr:spPr>
        <a:xfrm>
          <a:off x="15214111" y="165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11678</xdr:rowOff>
    </xdr:from>
    <xdr:to>
      <xdr:col>76</xdr:col>
      <xdr:colOff>165100</xdr:colOff>
      <xdr:row>98</xdr:row>
      <xdr:rowOff>113278</xdr:rowOff>
    </xdr:to>
    <xdr:sp macro="" textlink="">
      <xdr:nvSpPr>
        <xdr:cNvPr id="710" name="楕円 709"/>
        <xdr:cNvSpPr/>
      </xdr:nvSpPr>
      <xdr:spPr>
        <a:xfrm>
          <a:off x="14541500" y="16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129805</xdr:rowOff>
    </xdr:from>
    <xdr:ext cx="534377" cy="259045"/>
    <xdr:sp macro="" textlink="">
      <xdr:nvSpPr>
        <xdr:cNvPr id="711" name="テキスト ボックス 710"/>
        <xdr:cNvSpPr txBox="1"/>
      </xdr:nvSpPr>
      <xdr:spPr>
        <a:xfrm>
          <a:off x="14325111" y="165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142128</xdr:rowOff>
    </xdr:from>
    <xdr:to>
      <xdr:col>72</xdr:col>
      <xdr:colOff>38100</xdr:colOff>
      <xdr:row>98</xdr:row>
      <xdr:rowOff>72278</xdr:rowOff>
    </xdr:to>
    <xdr:sp macro="" textlink="">
      <xdr:nvSpPr>
        <xdr:cNvPr id="712" name="楕円 711"/>
        <xdr:cNvSpPr/>
      </xdr:nvSpPr>
      <xdr:spPr>
        <a:xfrm>
          <a:off x="13652500" y="167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88805</xdr:rowOff>
    </xdr:from>
    <xdr:ext cx="534377" cy="259045"/>
    <xdr:sp macro="" textlink="">
      <xdr:nvSpPr>
        <xdr:cNvPr id="713" name="テキスト ボックス 712"/>
        <xdr:cNvSpPr txBox="1"/>
      </xdr:nvSpPr>
      <xdr:spPr>
        <a:xfrm>
          <a:off x="13436111" y="165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136029</xdr:rowOff>
    </xdr:from>
    <xdr:to>
      <xdr:col>67</xdr:col>
      <xdr:colOff>101600</xdr:colOff>
      <xdr:row>98</xdr:row>
      <xdr:rowOff>66179</xdr:rowOff>
    </xdr:to>
    <xdr:sp macro="" textlink="">
      <xdr:nvSpPr>
        <xdr:cNvPr id="714" name="楕円 713"/>
        <xdr:cNvSpPr/>
      </xdr:nvSpPr>
      <xdr:spPr>
        <a:xfrm>
          <a:off x="12763500" y="167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82706</xdr:rowOff>
    </xdr:from>
    <xdr:ext cx="534377" cy="259045"/>
    <xdr:sp macro="" textlink="">
      <xdr:nvSpPr>
        <xdr:cNvPr id="715" name="テキスト ボックス 714"/>
        <xdr:cNvSpPr txBox="1"/>
      </xdr:nvSpPr>
      <xdr:spPr>
        <a:xfrm>
          <a:off x="12547111" y="165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168961</xdr:rowOff>
    </xdr:from>
    <xdr:to>
      <xdr:col>116</xdr:col>
      <xdr:colOff>63500</xdr:colOff>
      <xdr:row>58</xdr:row>
      <xdr:rowOff>169037</xdr:rowOff>
    </xdr:to>
    <xdr:cxnSp macro="">
      <xdr:nvCxnSpPr>
        <xdr:cNvPr id="799" name="直線コネクタ 798"/>
        <xdr:cNvCxnSpPr/>
      </xdr:nvCxnSpPr>
      <xdr:spPr>
        <a:xfrm>
          <a:off x="21323300" y="10113061"/>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159283</xdr:rowOff>
    </xdr:from>
    <xdr:to>
      <xdr:col>111</xdr:col>
      <xdr:colOff>177800</xdr:colOff>
      <xdr:row>58</xdr:row>
      <xdr:rowOff>168961</xdr:rowOff>
    </xdr:to>
    <xdr:cxnSp macro="">
      <xdr:nvCxnSpPr>
        <xdr:cNvPr id="802" name="直線コネクタ 801"/>
        <xdr:cNvCxnSpPr/>
      </xdr:nvCxnSpPr>
      <xdr:spPr>
        <a:xfrm>
          <a:off x="20434300" y="10103383"/>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158597</xdr:rowOff>
    </xdr:from>
    <xdr:to>
      <xdr:col>107</xdr:col>
      <xdr:colOff>50800</xdr:colOff>
      <xdr:row>58</xdr:row>
      <xdr:rowOff>159283</xdr:rowOff>
    </xdr:to>
    <xdr:cxnSp macro="">
      <xdr:nvCxnSpPr>
        <xdr:cNvPr id="805" name="直線コネクタ 804"/>
        <xdr:cNvCxnSpPr/>
      </xdr:nvCxnSpPr>
      <xdr:spPr>
        <a:xfrm>
          <a:off x="19545300" y="101026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158597</xdr:rowOff>
    </xdr:from>
    <xdr:to>
      <xdr:col>102</xdr:col>
      <xdr:colOff>114300</xdr:colOff>
      <xdr:row>59</xdr:row>
      <xdr:rowOff>5741</xdr:rowOff>
    </xdr:to>
    <xdr:cxnSp macro="">
      <xdr:nvCxnSpPr>
        <xdr:cNvPr id="808" name="直線コネクタ 807"/>
        <xdr:cNvCxnSpPr/>
      </xdr:nvCxnSpPr>
      <xdr:spPr>
        <a:xfrm flipV="1">
          <a:off x="18656300" y="10102697"/>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118237</xdr:rowOff>
    </xdr:from>
    <xdr:to>
      <xdr:col>116</xdr:col>
      <xdr:colOff>114300</xdr:colOff>
      <xdr:row>59</xdr:row>
      <xdr:rowOff>48387</xdr:rowOff>
    </xdr:to>
    <xdr:sp macro="" textlink="">
      <xdr:nvSpPr>
        <xdr:cNvPr id="818" name="楕円 817"/>
        <xdr:cNvSpPr/>
      </xdr:nvSpPr>
      <xdr:spPr>
        <a:xfrm>
          <a:off x="22110700" y="100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118161</xdr:rowOff>
    </xdr:from>
    <xdr:to>
      <xdr:col>112</xdr:col>
      <xdr:colOff>38100</xdr:colOff>
      <xdr:row>59</xdr:row>
      <xdr:rowOff>48311</xdr:rowOff>
    </xdr:to>
    <xdr:sp macro="" textlink="">
      <xdr:nvSpPr>
        <xdr:cNvPr id="820" name="楕円 819"/>
        <xdr:cNvSpPr/>
      </xdr:nvSpPr>
      <xdr:spPr>
        <a:xfrm>
          <a:off x="21272500" y="100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39438</xdr:rowOff>
    </xdr:from>
    <xdr:ext cx="378565" cy="259045"/>
    <xdr:sp macro="" textlink="">
      <xdr:nvSpPr>
        <xdr:cNvPr id="821" name="テキスト ボックス 820"/>
        <xdr:cNvSpPr txBox="1"/>
      </xdr:nvSpPr>
      <xdr:spPr>
        <a:xfrm>
          <a:off x="21134017" y="10154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108483</xdr:rowOff>
    </xdr:from>
    <xdr:to>
      <xdr:col>107</xdr:col>
      <xdr:colOff>101600</xdr:colOff>
      <xdr:row>59</xdr:row>
      <xdr:rowOff>38633</xdr:rowOff>
    </xdr:to>
    <xdr:sp macro="" textlink="">
      <xdr:nvSpPr>
        <xdr:cNvPr id="822" name="楕円 821"/>
        <xdr:cNvSpPr/>
      </xdr:nvSpPr>
      <xdr:spPr>
        <a:xfrm>
          <a:off x="20383500" y="100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29760</xdr:rowOff>
    </xdr:from>
    <xdr:ext cx="378565" cy="259045"/>
    <xdr:sp macro="" textlink="">
      <xdr:nvSpPr>
        <xdr:cNvPr id="823" name="テキスト ボックス 822"/>
        <xdr:cNvSpPr txBox="1"/>
      </xdr:nvSpPr>
      <xdr:spPr>
        <a:xfrm>
          <a:off x="20245017" y="1014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107797</xdr:rowOff>
    </xdr:from>
    <xdr:to>
      <xdr:col>102</xdr:col>
      <xdr:colOff>165100</xdr:colOff>
      <xdr:row>59</xdr:row>
      <xdr:rowOff>37947</xdr:rowOff>
    </xdr:to>
    <xdr:sp macro="" textlink="">
      <xdr:nvSpPr>
        <xdr:cNvPr id="824" name="楕円 823"/>
        <xdr:cNvSpPr/>
      </xdr:nvSpPr>
      <xdr:spPr>
        <a:xfrm>
          <a:off x="19494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29074</xdr:rowOff>
    </xdr:from>
    <xdr:ext cx="378565" cy="259045"/>
    <xdr:sp macro="" textlink="">
      <xdr:nvSpPr>
        <xdr:cNvPr id="825" name="テキスト ボックス 824"/>
        <xdr:cNvSpPr txBox="1"/>
      </xdr:nvSpPr>
      <xdr:spPr>
        <a:xfrm>
          <a:off x="19356017" y="1014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126391</xdr:rowOff>
    </xdr:from>
    <xdr:to>
      <xdr:col>98</xdr:col>
      <xdr:colOff>38100</xdr:colOff>
      <xdr:row>59</xdr:row>
      <xdr:rowOff>56541</xdr:rowOff>
    </xdr:to>
    <xdr:sp macro="" textlink="">
      <xdr:nvSpPr>
        <xdr:cNvPr id="826" name="楕円 825"/>
        <xdr:cNvSpPr/>
      </xdr:nvSpPr>
      <xdr:spPr>
        <a:xfrm>
          <a:off x="18605500" y="10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47668</xdr:rowOff>
    </xdr:from>
    <xdr:ext cx="378565" cy="259045"/>
    <xdr:sp macro="" textlink="">
      <xdr:nvSpPr>
        <xdr:cNvPr id="827" name="テキスト ボックス 826"/>
        <xdr:cNvSpPr txBox="1"/>
      </xdr:nvSpPr>
      <xdr:spPr>
        <a:xfrm>
          <a:off x="18467017" y="1016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15551</xdr:rowOff>
    </xdr:from>
    <xdr:to>
      <xdr:col>116</xdr:col>
      <xdr:colOff>63500</xdr:colOff>
      <xdr:row>78</xdr:row>
      <xdr:rowOff>73921</xdr:rowOff>
    </xdr:to>
    <xdr:cxnSp macro="">
      <xdr:nvCxnSpPr>
        <xdr:cNvPr id="857" name="直線コネクタ 856"/>
        <xdr:cNvCxnSpPr/>
      </xdr:nvCxnSpPr>
      <xdr:spPr>
        <a:xfrm flipV="1">
          <a:off x="21323300" y="13388651"/>
          <a:ext cx="838200" cy="5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45117</xdr:rowOff>
    </xdr:from>
    <xdr:to>
      <xdr:col>111</xdr:col>
      <xdr:colOff>177800</xdr:colOff>
      <xdr:row>78</xdr:row>
      <xdr:rowOff>73921</xdr:rowOff>
    </xdr:to>
    <xdr:cxnSp macro="">
      <xdr:nvCxnSpPr>
        <xdr:cNvPr id="860" name="直線コネクタ 859"/>
        <xdr:cNvCxnSpPr/>
      </xdr:nvCxnSpPr>
      <xdr:spPr>
        <a:xfrm>
          <a:off x="20434300" y="1341821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58547</xdr:rowOff>
    </xdr:from>
    <xdr:to>
      <xdr:col>107</xdr:col>
      <xdr:colOff>50800</xdr:colOff>
      <xdr:row>78</xdr:row>
      <xdr:rowOff>45117</xdr:rowOff>
    </xdr:to>
    <xdr:cxnSp macro="">
      <xdr:nvCxnSpPr>
        <xdr:cNvPr id="863" name="直線コネクタ 862"/>
        <xdr:cNvCxnSpPr/>
      </xdr:nvCxnSpPr>
      <xdr:spPr>
        <a:xfrm>
          <a:off x="19545300" y="13088747"/>
          <a:ext cx="889000" cy="3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58547</xdr:rowOff>
    </xdr:from>
    <xdr:to>
      <xdr:col>102</xdr:col>
      <xdr:colOff>114300</xdr:colOff>
      <xdr:row>77</xdr:row>
      <xdr:rowOff>21534</xdr:rowOff>
    </xdr:to>
    <xdr:cxnSp macro="">
      <xdr:nvCxnSpPr>
        <xdr:cNvPr id="866" name="直線コネクタ 865"/>
        <xdr:cNvCxnSpPr/>
      </xdr:nvCxnSpPr>
      <xdr:spPr>
        <a:xfrm flipV="1">
          <a:off x="18656300" y="13088747"/>
          <a:ext cx="889000" cy="1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136201</xdr:rowOff>
    </xdr:from>
    <xdr:to>
      <xdr:col>116</xdr:col>
      <xdr:colOff>114300</xdr:colOff>
      <xdr:row>78</xdr:row>
      <xdr:rowOff>66351</xdr:rowOff>
    </xdr:to>
    <xdr:sp macro="" textlink="">
      <xdr:nvSpPr>
        <xdr:cNvPr id="876" name="楕円 875"/>
        <xdr:cNvSpPr/>
      </xdr:nvSpPr>
      <xdr:spPr>
        <a:xfrm>
          <a:off x="22110700" y="133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51128</xdr:rowOff>
    </xdr:from>
    <xdr:ext cx="534377" cy="259045"/>
    <xdr:sp macro="" textlink="">
      <xdr:nvSpPr>
        <xdr:cNvPr id="877" name="繰出金該当値テキスト"/>
        <xdr:cNvSpPr txBox="1"/>
      </xdr:nvSpPr>
      <xdr:spPr>
        <a:xfrm>
          <a:off x="22212300" y="132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23121</xdr:rowOff>
    </xdr:from>
    <xdr:to>
      <xdr:col>112</xdr:col>
      <xdr:colOff>38100</xdr:colOff>
      <xdr:row>78</xdr:row>
      <xdr:rowOff>124721</xdr:rowOff>
    </xdr:to>
    <xdr:sp macro="" textlink="">
      <xdr:nvSpPr>
        <xdr:cNvPr id="878" name="楕円 877"/>
        <xdr:cNvSpPr/>
      </xdr:nvSpPr>
      <xdr:spPr>
        <a:xfrm>
          <a:off x="212725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115848</xdr:rowOff>
    </xdr:from>
    <xdr:ext cx="534377" cy="259045"/>
    <xdr:sp macro="" textlink="">
      <xdr:nvSpPr>
        <xdr:cNvPr id="879" name="テキスト ボックス 878"/>
        <xdr:cNvSpPr txBox="1"/>
      </xdr:nvSpPr>
      <xdr:spPr>
        <a:xfrm>
          <a:off x="21056111" y="134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165767</xdr:rowOff>
    </xdr:from>
    <xdr:to>
      <xdr:col>107</xdr:col>
      <xdr:colOff>101600</xdr:colOff>
      <xdr:row>78</xdr:row>
      <xdr:rowOff>95917</xdr:rowOff>
    </xdr:to>
    <xdr:sp macro="" textlink="">
      <xdr:nvSpPr>
        <xdr:cNvPr id="880" name="楕円 879"/>
        <xdr:cNvSpPr/>
      </xdr:nvSpPr>
      <xdr:spPr>
        <a:xfrm>
          <a:off x="20383500" y="13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87044</xdr:rowOff>
    </xdr:from>
    <xdr:ext cx="534377" cy="259045"/>
    <xdr:sp macro="" textlink="">
      <xdr:nvSpPr>
        <xdr:cNvPr id="881" name="テキスト ボックス 880"/>
        <xdr:cNvSpPr txBox="1"/>
      </xdr:nvSpPr>
      <xdr:spPr>
        <a:xfrm>
          <a:off x="20167111" y="134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7747</xdr:rowOff>
    </xdr:from>
    <xdr:to>
      <xdr:col>102</xdr:col>
      <xdr:colOff>165100</xdr:colOff>
      <xdr:row>76</xdr:row>
      <xdr:rowOff>109347</xdr:rowOff>
    </xdr:to>
    <xdr:sp macro="" textlink="">
      <xdr:nvSpPr>
        <xdr:cNvPr id="882" name="楕円 881"/>
        <xdr:cNvSpPr/>
      </xdr:nvSpPr>
      <xdr:spPr>
        <a:xfrm>
          <a:off x="19494500" y="130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125874</xdr:rowOff>
    </xdr:from>
    <xdr:ext cx="534377" cy="259045"/>
    <xdr:sp macro="" textlink="">
      <xdr:nvSpPr>
        <xdr:cNvPr id="883" name="テキスト ボックス 882"/>
        <xdr:cNvSpPr txBox="1"/>
      </xdr:nvSpPr>
      <xdr:spPr>
        <a:xfrm>
          <a:off x="19278111" y="128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142184</xdr:rowOff>
    </xdr:from>
    <xdr:to>
      <xdr:col>98</xdr:col>
      <xdr:colOff>38100</xdr:colOff>
      <xdr:row>77</xdr:row>
      <xdr:rowOff>72334</xdr:rowOff>
    </xdr:to>
    <xdr:sp macro="" textlink="">
      <xdr:nvSpPr>
        <xdr:cNvPr id="884" name="楕円 883"/>
        <xdr:cNvSpPr/>
      </xdr:nvSpPr>
      <xdr:spPr>
        <a:xfrm>
          <a:off x="18605500" y="1317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63461</xdr:rowOff>
    </xdr:from>
    <xdr:ext cx="534377" cy="259045"/>
    <xdr:sp macro="" textlink="">
      <xdr:nvSpPr>
        <xdr:cNvPr id="885" name="テキスト ボックス 884"/>
        <xdr:cNvSpPr txBox="1"/>
      </xdr:nvSpPr>
      <xdr:spPr>
        <a:xfrm>
          <a:off x="18389111" y="1326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全ての経費について</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県平均より下回っている。また、県平均より下回っているものの、類似団体と比較して大きくなっている項目は、扶助費である。その要因としては、認可保育園における待機児童数解消のための対策として、分園や増築による定員増を図ったことで、運営費負担金が増額しているためである。その他では、障害者に対する給付事業も年々大幅に増加しているため大きく影響を及ぼしている。しかしながら、今後は会計年度任用職員制度に係る人件費の増や、施設の維持管理経費等の増額も見込まれるため、扶助費等の必要経費においても抑制を図っていく必要があると考える。また、積立金については、国民健康保険事業特別会計の単年度赤字に対応していくため積み立て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58547</xdr:rowOff>
    </xdr:from>
    <xdr:to>
      <xdr:col>24</xdr:col>
      <xdr:colOff>63500</xdr:colOff>
      <xdr:row>37</xdr:row>
      <xdr:rowOff>108077</xdr:rowOff>
    </xdr:to>
    <xdr:cxnSp macro="">
      <xdr:nvCxnSpPr>
        <xdr:cNvPr id="61" name="直線コネクタ 60"/>
        <xdr:cNvCxnSpPr/>
      </xdr:nvCxnSpPr>
      <xdr:spPr>
        <a:xfrm>
          <a:off x="3797300" y="6402197"/>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46355</xdr:rowOff>
    </xdr:from>
    <xdr:to>
      <xdr:col>19</xdr:col>
      <xdr:colOff>177800</xdr:colOff>
      <xdr:row>37</xdr:row>
      <xdr:rowOff>58547</xdr:rowOff>
    </xdr:to>
    <xdr:cxnSp macro="">
      <xdr:nvCxnSpPr>
        <xdr:cNvPr id="64" name="直線コネクタ 63"/>
        <xdr:cNvCxnSpPr/>
      </xdr:nvCxnSpPr>
      <xdr:spPr>
        <a:xfrm>
          <a:off x="2908300" y="639000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8636</xdr:rowOff>
    </xdr:from>
    <xdr:to>
      <xdr:col>15</xdr:col>
      <xdr:colOff>50800</xdr:colOff>
      <xdr:row>37</xdr:row>
      <xdr:rowOff>46355</xdr:rowOff>
    </xdr:to>
    <xdr:cxnSp macro="">
      <xdr:nvCxnSpPr>
        <xdr:cNvPr id="67" name="直線コネクタ 66"/>
        <xdr:cNvCxnSpPr/>
      </xdr:nvCxnSpPr>
      <xdr:spPr>
        <a:xfrm>
          <a:off x="2019300" y="635228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4445</xdr:rowOff>
    </xdr:from>
    <xdr:to>
      <xdr:col>10</xdr:col>
      <xdr:colOff>114300</xdr:colOff>
      <xdr:row>37</xdr:row>
      <xdr:rowOff>8636</xdr:rowOff>
    </xdr:to>
    <xdr:cxnSp macro="">
      <xdr:nvCxnSpPr>
        <xdr:cNvPr id="70" name="直線コネクタ 69"/>
        <xdr:cNvCxnSpPr/>
      </xdr:nvCxnSpPr>
      <xdr:spPr>
        <a:xfrm>
          <a:off x="1130300" y="634809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57277</xdr:rowOff>
    </xdr:from>
    <xdr:to>
      <xdr:col>24</xdr:col>
      <xdr:colOff>114300</xdr:colOff>
      <xdr:row>37</xdr:row>
      <xdr:rowOff>158877</xdr:rowOff>
    </xdr:to>
    <xdr:sp macro="" textlink="">
      <xdr:nvSpPr>
        <xdr:cNvPr id="80" name="楕円 79"/>
        <xdr:cNvSpPr/>
      </xdr:nvSpPr>
      <xdr:spPr>
        <a:xfrm>
          <a:off x="45847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143654</xdr:rowOff>
    </xdr:from>
    <xdr:ext cx="469744" cy="259045"/>
    <xdr:sp macro="" textlink="">
      <xdr:nvSpPr>
        <xdr:cNvPr id="81" name="議会費該当値テキスト"/>
        <xdr:cNvSpPr txBox="1"/>
      </xdr:nvSpPr>
      <xdr:spPr>
        <a:xfrm>
          <a:off x="4686300" y="631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7747</xdr:rowOff>
    </xdr:from>
    <xdr:to>
      <xdr:col>20</xdr:col>
      <xdr:colOff>38100</xdr:colOff>
      <xdr:row>37</xdr:row>
      <xdr:rowOff>109347</xdr:rowOff>
    </xdr:to>
    <xdr:sp macro="" textlink="">
      <xdr:nvSpPr>
        <xdr:cNvPr id="82" name="楕円 81"/>
        <xdr:cNvSpPr/>
      </xdr:nvSpPr>
      <xdr:spPr>
        <a:xfrm>
          <a:off x="3746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100474</xdr:rowOff>
    </xdr:from>
    <xdr:ext cx="469744" cy="259045"/>
    <xdr:sp macro="" textlink="">
      <xdr:nvSpPr>
        <xdr:cNvPr id="83" name="テキスト ボックス 82"/>
        <xdr:cNvSpPr txBox="1"/>
      </xdr:nvSpPr>
      <xdr:spPr>
        <a:xfrm>
          <a:off x="3562428"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167005</xdr:rowOff>
    </xdr:from>
    <xdr:to>
      <xdr:col>15</xdr:col>
      <xdr:colOff>101600</xdr:colOff>
      <xdr:row>37</xdr:row>
      <xdr:rowOff>97155</xdr:rowOff>
    </xdr:to>
    <xdr:sp macro="" textlink="">
      <xdr:nvSpPr>
        <xdr:cNvPr id="84" name="楕円 83"/>
        <xdr:cNvSpPr/>
      </xdr:nvSpPr>
      <xdr:spPr>
        <a:xfrm>
          <a:off x="2857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88282</xdr:rowOff>
    </xdr:from>
    <xdr:ext cx="469744" cy="259045"/>
    <xdr:sp macro="" textlink="">
      <xdr:nvSpPr>
        <xdr:cNvPr id="85" name="テキスト ボックス 84"/>
        <xdr:cNvSpPr txBox="1"/>
      </xdr:nvSpPr>
      <xdr:spPr>
        <a:xfrm>
          <a:off x="2673428"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129286</xdr:rowOff>
    </xdr:from>
    <xdr:to>
      <xdr:col>10</xdr:col>
      <xdr:colOff>165100</xdr:colOff>
      <xdr:row>37</xdr:row>
      <xdr:rowOff>59436</xdr:rowOff>
    </xdr:to>
    <xdr:sp macro="" textlink="">
      <xdr:nvSpPr>
        <xdr:cNvPr id="86" name="楕円 85"/>
        <xdr:cNvSpPr/>
      </xdr:nvSpPr>
      <xdr:spPr>
        <a:xfrm>
          <a:off x="1968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50563</xdr:rowOff>
    </xdr:from>
    <xdr:ext cx="469744" cy="259045"/>
    <xdr:sp macro="" textlink="">
      <xdr:nvSpPr>
        <xdr:cNvPr id="87" name="テキスト ボックス 86"/>
        <xdr:cNvSpPr txBox="1"/>
      </xdr:nvSpPr>
      <xdr:spPr>
        <a:xfrm>
          <a:off x="1784428"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125095</xdr:rowOff>
    </xdr:from>
    <xdr:to>
      <xdr:col>6</xdr:col>
      <xdr:colOff>38100</xdr:colOff>
      <xdr:row>37</xdr:row>
      <xdr:rowOff>55245</xdr:rowOff>
    </xdr:to>
    <xdr:sp macro="" textlink="">
      <xdr:nvSpPr>
        <xdr:cNvPr id="88" name="楕円 87"/>
        <xdr:cNvSpPr/>
      </xdr:nvSpPr>
      <xdr:spPr>
        <a:xfrm>
          <a:off x="1079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46372</xdr:rowOff>
    </xdr:from>
    <xdr:ext cx="469744" cy="259045"/>
    <xdr:sp macro="" textlink="">
      <xdr:nvSpPr>
        <xdr:cNvPr id="89" name="テキスト ボックス 88"/>
        <xdr:cNvSpPr txBox="1"/>
      </xdr:nvSpPr>
      <xdr:spPr>
        <a:xfrm>
          <a:off x="895428" y="639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148364</xdr:rowOff>
    </xdr:from>
    <xdr:to>
      <xdr:col>24</xdr:col>
      <xdr:colOff>63500</xdr:colOff>
      <xdr:row>57</xdr:row>
      <xdr:rowOff>149172</xdr:rowOff>
    </xdr:to>
    <xdr:cxnSp macro="">
      <xdr:nvCxnSpPr>
        <xdr:cNvPr id="118" name="直線コネクタ 117"/>
        <xdr:cNvCxnSpPr/>
      </xdr:nvCxnSpPr>
      <xdr:spPr>
        <a:xfrm flipV="1">
          <a:off x="3797300" y="9921014"/>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9565</xdr:rowOff>
    </xdr:from>
    <xdr:to>
      <xdr:col>19</xdr:col>
      <xdr:colOff>177800</xdr:colOff>
      <xdr:row>57</xdr:row>
      <xdr:rowOff>149172</xdr:rowOff>
    </xdr:to>
    <xdr:cxnSp macro="">
      <xdr:nvCxnSpPr>
        <xdr:cNvPr id="121" name="直線コネクタ 120"/>
        <xdr:cNvCxnSpPr/>
      </xdr:nvCxnSpPr>
      <xdr:spPr>
        <a:xfrm>
          <a:off x="2908300" y="9610765"/>
          <a:ext cx="889000" cy="3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9565</xdr:rowOff>
    </xdr:from>
    <xdr:to>
      <xdr:col>15</xdr:col>
      <xdr:colOff>50800</xdr:colOff>
      <xdr:row>58</xdr:row>
      <xdr:rowOff>15521</xdr:rowOff>
    </xdr:to>
    <xdr:cxnSp macro="">
      <xdr:nvCxnSpPr>
        <xdr:cNvPr id="124" name="直線コネクタ 123"/>
        <xdr:cNvCxnSpPr/>
      </xdr:nvCxnSpPr>
      <xdr:spPr>
        <a:xfrm flipV="1">
          <a:off x="2019300" y="9610765"/>
          <a:ext cx="889000" cy="34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8202</xdr:rowOff>
    </xdr:from>
    <xdr:to>
      <xdr:col>10</xdr:col>
      <xdr:colOff>114300</xdr:colOff>
      <xdr:row>58</xdr:row>
      <xdr:rowOff>15521</xdr:rowOff>
    </xdr:to>
    <xdr:cxnSp macro="">
      <xdr:nvCxnSpPr>
        <xdr:cNvPr id="127" name="直線コネクタ 126"/>
        <xdr:cNvCxnSpPr/>
      </xdr:nvCxnSpPr>
      <xdr:spPr>
        <a:xfrm>
          <a:off x="1130300" y="9952302"/>
          <a:ext cx="889000" cy="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97564</xdr:rowOff>
    </xdr:from>
    <xdr:to>
      <xdr:col>24</xdr:col>
      <xdr:colOff>114300</xdr:colOff>
      <xdr:row>58</xdr:row>
      <xdr:rowOff>27714</xdr:rowOff>
    </xdr:to>
    <xdr:sp macro="" textlink="">
      <xdr:nvSpPr>
        <xdr:cNvPr id="137" name="楕円 136"/>
        <xdr:cNvSpPr/>
      </xdr:nvSpPr>
      <xdr:spPr>
        <a:xfrm>
          <a:off x="4584700" y="987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75991</xdr:rowOff>
    </xdr:from>
    <xdr:ext cx="534377" cy="259045"/>
    <xdr:sp macro="" textlink="">
      <xdr:nvSpPr>
        <xdr:cNvPr id="138" name="総務費該当値テキスト"/>
        <xdr:cNvSpPr txBox="1"/>
      </xdr:nvSpPr>
      <xdr:spPr>
        <a:xfrm>
          <a:off x="4686300" y="984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98372</xdr:rowOff>
    </xdr:from>
    <xdr:to>
      <xdr:col>20</xdr:col>
      <xdr:colOff>38100</xdr:colOff>
      <xdr:row>58</xdr:row>
      <xdr:rowOff>28522</xdr:rowOff>
    </xdr:to>
    <xdr:sp macro="" textlink="">
      <xdr:nvSpPr>
        <xdr:cNvPr id="139" name="楕円 138"/>
        <xdr:cNvSpPr/>
      </xdr:nvSpPr>
      <xdr:spPr>
        <a:xfrm>
          <a:off x="3746500" y="98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19649</xdr:rowOff>
    </xdr:from>
    <xdr:ext cx="534377" cy="259045"/>
    <xdr:sp macro="" textlink="">
      <xdr:nvSpPr>
        <xdr:cNvPr id="140" name="テキスト ボックス 139"/>
        <xdr:cNvSpPr txBox="1"/>
      </xdr:nvSpPr>
      <xdr:spPr>
        <a:xfrm>
          <a:off x="3530111" y="996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130215</xdr:rowOff>
    </xdr:from>
    <xdr:to>
      <xdr:col>15</xdr:col>
      <xdr:colOff>101600</xdr:colOff>
      <xdr:row>56</xdr:row>
      <xdr:rowOff>60365</xdr:rowOff>
    </xdr:to>
    <xdr:sp macro="" textlink="">
      <xdr:nvSpPr>
        <xdr:cNvPr id="141" name="楕円 140"/>
        <xdr:cNvSpPr/>
      </xdr:nvSpPr>
      <xdr:spPr>
        <a:xfrm>
          <a:off x="2857500" y="95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51492</xdr:rowOff>
    </xdr:from>
    <xdr:ext cx="599010" cy="259045"/>
    <xdr:sp macro="" textlink="">
      <xdr:nvSpPr>
        <xdr:cNvPr id="142" name="テキスト ボックス 141"/>
        <xdr:cNvSpPr txBox="1"/>
      </xdr:nvSpPr>
      <xdr:spPr>
        <a:xfrm>
          <a:off x="2608795" y="965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136171</xdr:rowOff>
    </xdr:from>
    <xdr:to>
      <xdr:col>10</xdr:col>
      <xdr:colOff>165100</xdr:colOff>
      <xdr:row>58</xdr:row>
      <xdr:rowOff>66321</xdr:rowOff>
    </xdr:to>
    <xdr:sp macro="" textlink="">
      <xdr:nvSpPr>
        <xdr:cNvPr id="143" name="楕円 142"/>
        <xdr:cNvSpPr/>
      </xdr:nvSpPr>
      <xdr:spPr>
        <a:xfrm>
          <a:off x="1968500" y="990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57448</xdr:rowOff>
    </xdr:from>
    <xdr:ext cx="534377" cy="259045"/>
    <xdr:sp macro="" textlink="">
      <xdr:nvSpPr>
        <xdr:cNvPr id="144" name="テキスト ボックス 143"/>
        <xdr:cNvSpPr txBox="1"/>
      </xdr:nvSpPr>
      <xdr:spPr>
        <a:xfrm>
          <a:off x="1752111" y="100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128852</xdr:rowOff>
    </xdr:from>
    <xdr:to>
      <xdr:col>6</xdr:col>
      <xdr:colOff>38100</xdr:colOff>
      <xdr:row>58</xdr:row>
      <xdr:rowOff>59002</xdr:rowOff>
    </xdr:to>
    <xdr:sp macro="" textlink="">
      <xdr:nvSpPr>
        <xdr:cNvPr id="145" name="楕円 144"/>
        <xdr:cNvSpPr/>
      </xdr:nvSpPr>
      <xdr:spPr>
        <a:xfrm>
          <a:off x="1079500" y="99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50129</xdr:rowOff>
    </xdr:from>
    <xdr:ext cx="534377" cy="259045"/>
    <xdr:sp macro="" textlink="">
      <xdr:nvSpPr>
        <xdr:cNvPr id="146" name="テキスト ボックス 145"/>
        <xdr:cNvSpPr txBox="1"/>
      </xdr:nvSpPr>
      <xdr:spPr>
        <a:xfrm>
          <a:off x="863111" y="99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15738</xdr:rowOff>
    </xdr:from>
    <xdr:to>
      <xdr:col>24</xdr:col>
      <xdr:colOff>63500</xdr:colOff>
      <xdr:row>74</xdr:row>
      <xdr:rowOff>128118</xdr:rowOff>
    </xdr:to>
    <xdr:cxnSp macro="">
      <xdr:nvCxnSpPr>
        <xdr:cNvPr id="176" name="直線コネクタ 175"/>
        <xdr:cNvCxnSpPr/>
      </xdr:nvCxnSpPr>
      <xdr:spPr>
        <a:xfrm>
          <a:off x="3797300" y="12703038"/>
          <a:ext cx="8382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15738</xdr:rowOff>
    </xdr:from>
    <xdr:to>
      <xdr:col>19</xdr:col>
      <xdr:colOff>177800</xdr:colOff>
      <xdr:row>75</xdr:row>
      <xdr:rowOff>74107</xdr:rowOff>
    </xdr:to>
    <xdr:cxnSp macro="">
      <xdr:nvCxnSpPr>
        <xdr:cNvPr id="179" name="直線コネクタ 178"/>
        <xdr:cNvCxnSpPr/>
      </xdr:nvCxnSpPr>
      <xdr:spPr>
        <a:xfrm flipV="1">
          <a:off x="2908300" y="12703038"/>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74107</xdr:rowOff>
    </xdr:from>
    <xdr:to>
      <xdr:col>15</xdr:col>
      <xdr:colOff>50800</xdr:colOff>
      <xdr:row>75</xdr:row>
      <xdr:rowOff>96464</xdr:rowOff>
    </xdr:to>
    <xdr:cxnSp macro="">
      <xdr:nvCxnSpPr>
        <xdr:cNvPr id="182" name="直線コネクタ 181"/>
        <xdr:cNvCxnSpPr/>
      </xdr:nvCxnSpPr>
      <xdr:spPr>
        <a:xfrm flipV="1">
          <a:off x="2019300" y="12932857"/>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96464</xdr:rowOff>
    </xdr:from>
    <xdr:to>
      <xdr:col>10</xdr:col>
      <xdr:colOff>114300</xdr:colOff>
      <xdr:row>76</xdr:row>
      <xdr:rowOff>46470</xdr:rowOff>
    </xdr:to>
    <xdr:cxnSp macro="">
      <xdr:nvCxnSpPr>
        <xdr:cNvPr id="185" name="直線コネクタ 184"/>
        <xdr:cNvCxnSpPr/>
      </xdr:nvCxnSpPr>
      <xdr:spPr>
        <a:xfrm flipV="1">
          <a:off x="1130300" y="12955214"/>
          <a:ext cx="889000" cy="1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77318</xdr:rowOff>
    </xdr:from>
    <xdr:to>
      <xdr:col>24</xdr:col>
      <xdr:colOff>114300</xdr:colOff>
      <xdr:row>75</xdr:row>
      <xdr:rowOff>7468</xdr:rowOff>
    </xdr:to>
    <xdr:sp macro="" textlink="">
      <xdr:nvSpPr>
        <xdr:cNvPr id="195" name="楕円 194"/>
        <xdr:cNvSpPr/>
      </xdr:nvSpPr>
      <xdr:spPr>
        <a:xfrm>
          <a:off x="4584700" y="127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100195</xdr:rowOff>
    </xdr:from>
    <xdr:ext cx="599010" cy="259045"/>
    <xdr:sp macro="" textlink="">
      <xdr:nvSpPr>
        <xdr:cNvPr id="196" name="民生費該当値テキスト"/>
        <xdr:cNvSpPr txBox="1"/>
      </xdr:nvSpPr>
      <xdr:spPr>
        <a:xfrm>
          <a:off x="4686300" y="1261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136388</xdr:rowOff>
    </xdr:from>
    <xdr:to>
      <xdr:col>20</xdr:col>
      <xdr:colOff>38100</xdr:colOff>
      <xdr:row>74</xdr:row>
      <xdr:rowOff>66538</xdr:rowOff>
    </xdr:to>
    <xdr:sp macro="" textlink="">
      <xdr:nvSpPr>
        <xdr:cNvPr id="197" name="楕円 196"/>
        <xdr:cNvSpPr/>
      </xdr:nvSpPr>
      <xdr:spPr>
        <a:xfrm>
          <a:off x="3746500" y="126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83065</xdr:rowOff>
    </xdr:from>
    <xdr:ext cx="599010" cy="259045"/>
    <xdr:sp macro="" textlink="">
      <xdr:nvSpPr>
        <xdr:cNvPr id="198" name="テキスト ボックス 197"/>
        <xdr:cNvSpPr txBox="1"/>
      </xdr:nvSpPr>
      <xdr:spPr>
        <a:xfrm>
          <a:off x="3497795" y="1242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23307</xdr:rowOff>
    </xdr:from>
    <xdr:to>
      <xdr:col>15</xdr:col>
      <xdr:colOff>101600</xdr:colOff>
      <xdr:row>75</xdr:row>
      <xdr:rowOff>124907</xdr:rowOff>
    </xdr:to>
    <xdr:sp macro="" textlink="">
      <xdr:nvSpPr>
        <xdr:cNvPr id="199" name="楕円 198"/>
        <xdr:cNvSpPr/>
      </xdr:nvSpPr>
      <xdr:spPr>
        <a:xfrm>
          <a:off x="2857500" y="1288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141434</xdr:rowOff>
    </xdr:from>
    <xdr:ext cx="599010" cy="259045"/>
    <xdr:sp macro="" textlink="">
      <xdr:nvSpPr>
        <xdr:cNvPr id="200" name="テキスト ボックス 199"/>
        <xdr:cNvSpPr txBox="1"/>
      </xdr:nvSpPr>
      <xdr:spPr>
        <a:xfrm>
          <a:off x="2608795" y="1265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45664</xdr:rowOff>
    </xdr:from>
    <xdr:to>
      <xdr:col>10</xdr:col>
      <xdr:colOff>165100</xdr:colOff>
      <xdr:row>75</xdr:row>
      <xdr:rowOff>147264</xdr:rowOff>
    </xdr:to>
    <xdr:sp macro="" textlink="">
      <xdr:nvSpPr>
        <xdr:cNvPr id="201" name="楕円 200"/>
        <xdr:cNvSpPr/>
      </xdr:nvSpPr>
      <xdr:spPr>
        <a:xfrm>
          <a:off x="1968500" y="1290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163791</xdr:rowOff>
    </xdr:from>
    <xdr:ext cx="599010" cy="259045"/>
    <xdr:sp macro="" textlink="">
      <xdr:nvSpPr>
        <xdr:cNvPr id="202" name="テキスト ボックス 201"/>
        <xdr:cNvSpPr txBox="1"/>
      </xdr:nvSpPr>
      <xdr:spPr>
        <a:xfrm>
          <a:off x="1719795" y="1267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167120</xdr:rowOff>
    </xdr:from>
    <xdr:to>
      <xdr:col>6</xdr:col>
      <xdr:colOff>38100</xdr:colOff>
      <xdr:row>76</xdr:row>
      <xdr:rowOff>97270</xdr:rowOff>
    </xdr:to>
    <xdr:sp macro="" textlink="">
      <xdr:nvSpPr>
        <xdr:cNvPr id="203" name="楕円 202"/>
        <xdr:cNvSpPr/>
      </xdr:nvSpPr>
      <xdr:spPr>
        <a:xfrm>
          <a:off x="1079500" y="130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113796</xdr:rowOff>
    </xdr:from>
    <xdr:ext cx="599010" cy="259045"/>
    <xdr:sp macro="" textlink="">
      <xdr:nvSpPr>
        <xdr:cNvPr id="204" name="テキスト ボックス 203"/>
        <xdr:cNvSpPr txBox="1"/>
      </xdr:nvSpPr>
      <xdr:spPr>
        <a:xfrm>
          <a:off x="830795" y="1280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165663</xdr:rowOff>
    </xdr:from>
    <xdr:to>
      <xdr:col>24</xdr:col>
      <xdr:colOff>63500</xdr:colOff>
      <xdr:row>98</xdr:row>
      <xdr:rowOff>81538</xdr:rowOff>
    </xdr:to>
    <xdr:cxnSp macro="">
      <xdr:nvCxnSpPr>
        <xdr:cNvPr id="236" name="直線コネクタ 235"/>
        <xdr:cNvCxnSpPr/>
      </xdr:nvCxnSpPr>
      <xdr:spPr>
        <a:xfrm>
          <a:off x="3797300" y="16796313"/>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165663</xdr:rowOff>
    </xdr:from>
    <xdr:to>
      <xdr:col>19</xdr:col>
      <xdr:colOff>177800</xdr:colOff>
      <xdr:row>99</xdr:row>
      <xdr:rowOff>40994</xdr:rowOff>
    </xdr:to>
    <xdr:cxnSp macro="">
      <xdr:nvCxnSpPr>
        <xdr:cNvPr id="239" name="直線コネクタ 238"/>
        <xdr:cNvCxnSpPr/>
      </xdr:nvCxnSpPr>
      <xdr:spPr>
        <a:xfrm flipV="1">
          <a:off x="2908300" y="16796313"/>
          <a:ext cx="889000" cy="2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25188</xdr:rowOff>
    </xdr:from>
    <xdr:to>
      <xdr:col>15</xdr:col>
      <xdr:colOff>50800</xdr:colOff>
      <xdr:row>99</xdr:row>
      <xdr:rowOff>40994</xdr:rowOff>
    </xdr:to>
    <xdr:cxnSp macro="">
      <xdr:nvCxnSpPr>
        <xdr:cNvPr id="242" name="直線コネクタ 241"/>
        <xdr:cNvCxnSpPr/>
      </xdr:nvCxnSpPr>
      <xdr:spPr>
        <a:xfrm>
          <a:off x="2019300" y="16998738"/>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21808</xdr:rowOff>
    </xdr:from>
    <xdr:to>
      <xdr:col>10</xdr:col>
      <xdr:colOff>114300</xdr:colOff>
      <xdr:row>99</xdr:row>
      <xdr:rowOff>25188</xdr:rowOff>
    </xdr:to>
    <xdr:cxnSp macro="">
      <xdr:nvCxnSpPr>
        <xdr:cNvPr id="245" name="直線コネクタ 244"/>
        <xdr:cNvCxnSpPr/>
      </xdr:nvCxnSpPr>
      <xdr:spPr>
        <a:xfrm>
          <a:off x="1130300" y="16995358"/>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30738</xdr:rowOff>
    </xdr:from>
    <xdr:to>
      <xdr:col>24</xdr:col>
      <xdr:colOff>114300</xdr:colOff>
      <xdr:row>98</xdr:row>
      <xdr:rowOff>132338</xdr:rowOff>
    </xdr:to>
    <xdr:sp macro="" textlink="">
      <xdr:nvSpPr>
        <xdr:cNvPr id="255" name="楕円 254"/>
        <xdr:cNvSpPr/>
      </xdr:nvSpPr>
      <xdr:spPr>
        <a:xfrm>
          <a:off x="4584700" y="1683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117115</xdr:rowOff>
    </xdr:from>
    <xdr:ext cx="534377" cy="259045"/>
    <xdr:sp macro="" textlink="">
      <xdr:nvSpPr>
        <xdr:cNvPr id="256" name="衛生費該当値テキスト"/>
        <xdr:cNvSpPr txBox="1"/>
      </xdr:nvSpPr>
      <xdr:spPr>
        <a:xfrm>
          <a:off x="4686300" y="1674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114863</xdr:rowOff>
    </xdr:from>
    <xdr:to>
      <xdr:col>20</xdr:col>
      <xdr:colOff>38100</xdr:colOff>
      <xdr:row>98</xdr:row>
      <xdr:rowOff>45013</xdr:rowOff>
    </xdr:to>
    <xdr:sp macro="" textlink="">
      <xdr:nvSpPr>
        <xdr:cNvPr id="257" name="楕円 256"/>
        <xdr:cNvSpPr/>
      </xdr:nvSpPr>
      <xdr:spPr>
        <a:xfrm>
          <a:off x="3746500" y="167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36140</xdr:rowOff>
    </xdr:from>
    <xdr:ext cx="534377" cy="259045"/>
    <xdr:sp macro="" textlink="">
      <xdr:nvSpPr>
        <xdr:cNvPr id="258" name="テキスト ボックス 257"/>
        <xdr:cNvSpPr txBox="1"/>
      </xdr:nvSpPr>
      <xdr:spPr>
        <a:xfrm>
          <a:off x="3530111" y="1683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161644</xdr:rowOff>
    </xdr:from>
    <xdr:to>
      <xdr:col>15</xdr:col>
      <xdr:colOff>101600</xdr:colOff>
      <xdr:row>99</xdr:row>
      <xdr:rowOff>91794</xdr:rowOff>
    </xdr:to>
    <xdr:sp macro="" textlink="">
      <xdr:nvSpPr>
        <xdr:cNvPr id="259" name="楕円 258"/>
        <xdr:cNvSpPr/>
      </xdr:nvSpPr>
      <xdr:spPr>
        <a:xfrm>
          <a:off x="2857500" y="169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82921</xdr:rowOff>
    </xdr:from>
    <xdr:ext cx="534377" cy="259045"/>
    <xdr:sp macro="" textlink="">
      <xdr:nvSpPr>
        <xdr:cNvPr id="260" name="テキスト ボックス 259"/>
        <xdr:cNvSpPr txBox="1"/>
      </xdr:nvSpPr>
      <xdr:spPr>
        <a:xfrm>
          <a:off x="2641111" y="1705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145838</xdr:rowOff>
    </xdr:from>
    <xdr:to>
      <xdr:col>10</xdr:col>
      <xdr:colOff>165100</xdr:colOff>
      <xdr:row>99</xdr:row>
      <xdr:rowOff>75988</xdr:rowOff>
    </xdr:to>
    <xdr:sp macro="" textlink="">
      <xdr:nvSpPr>
        <xdr:cNvPr id="261" name="楕円 260"/>
        <xdr:cNvSpPr/>
      </xdr:nvSpPr>
      <xdr:spPr>
        <a:xfrm>
          <a:off x="1968500" y="169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67115</xdr:rowOff>
    </xdr:from>
    <xdr:ext cx="534377" cy="259045"/>
    <xdr:sp macro="" textlink="">
      <xdr:nvSpPr>
        <xdr:cNvPr id="262" name="テキスト ボックス 261"/>
        <xdr:cNvSpPr txBox="1"/>
      </xdr:nvSpPr>
      <xdr:spPr>
        <a:xfrm>
          <a:off x="1752111" y="1704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142458</xdr:rowOff>
    </xdr:from>
    <xdr:to>
      <xdr:col>6</xdr:col>
      <xdr:colOff>38100</xdr:colOff>
      <xdr:row>99</xdr:row>
      <xdr:rowOff>72608</xdr:rowOff>
    </xdr:to>
    <xdr:sp macro="" textlink="">
      <xdr:nvSpPr>
        <xdr:cNvPr id="263" name="楕円 262"/>
        <xdr:cNvSpPr/>
      </xdr:nvSpPr>
      <xdr:spPr>
        <a:xfrm>
          <a:off x="1079500" y="169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63735</xdr:rowOff>
    </xdr:from>
    <xdr:ext cx="534377" cy="259045"/>
    <xdr:sp macro="" textlink="">
      <xdr:nvSpPr>
        <xdr:cNvPr id="264" name="テキスト ボックス 263"/>
        <xdr:cNvSpPr txBox="1"/>
      </xdr:nvSpPr>
      <xdr:spPr>
        <a:xfrm>
          <a:off x="863111" y="170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15603</xdr:rowOff>
    </xdr:from>
    <xdr:to>
      <xdr:col>55</xdr:col>
      <xdr:colOff>0</xdr:colOff>
      <xdr:row>38</xdr:row>
      <xdr:rowOff>48260</xdr:rowOff>
    </xdr:to>
    <xdr:cxnSp macro="">
      <xdr:nvCxnSpPr>
        <xdr:cNvPr id="295" name="直線コネクタ 294"/>
        <xdr:cNvCxnSpPr/>
      </xdr:nvCxnSpPr>
      <xdr:spPr>
        <a:xfrm flipV="1">
          <a:off x="9639300" y="65307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48260</xdr:rowOff>
    </xdr:to>
    <xdr:cxnSp macro="">
      <xdr:nvCxnSpPr>
        <xdr:cNvPr id="298" name="直線コネクタ 297"/>
        <xdr:cNvCxnSpPr/>
      </xdr:nvCxnSpPr>
      <xdr:spPr>
        <a:xfrm>
          <a:off x="8750300" y="65565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41402</xdr:rowOff>
    </xdr:from>
    <xdr:to>
      <xdr:col>45</xdr:col>
      <xdr:colOff>177800</xdr:colOff>
      <xdr:row>38</xdr:row>
      <xdr:rowOff>71447</xdr:rowOff>
    </xdr:to>
    <xdr:cxnSp macro="">
      <xdr:nvCxnSpPr>
        <xdr:cNvPr id="301" name="直線コネクタ 300"/>
        <xdr:cNvCxnSpPr/>
      </xdr:nvCxnSpPr>
      <xdr:spPr>
        <a:xfrm flipV="1">
          <a:off x="7861300" y="6556502"/>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61650</xdr:rowOff>
    </xdr:from>
    <xdr:to>
      <xdr:col>41</xdr:col>
      <xdr:colOff>50800</xdr:colOff>
      <xdr:row>38</xdr:row>
      <xdr:rowOff>71447</xdr:rowOff>
    </xdr:to>
    <xdr:cxnSp macro="">
      <xdr:nvCxnSpPr>
        <xdr:cNvPr id="304" name="直線コネクタ 303"/>
        <xdr:cNvCxnSpPr/>
      </xdr:nvCxnSpPr>
      <xdr:spPr>
        <a:xfrm>
          <a:off x="6972300" y="65767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136253</xdr:rowOff>
    </xdr:from>
    <xdr:to>
      <xdr:col>55</xdr:col>
      <xdr:colOff>50800</xdr:colOff>
      <xdr:row>38</xdr:row>
      <xdr:rowOff>66403</xdr:rowOff>
    </xdr:to>
    <xdr:sp macro="" textlink="">
      <xdr:nvSpPr>
        <xdr:cNvPr id="314" name="楕円 313"/>
        <xdr:cNvSpPr/>
      </xdr:nvSpPr>
      <xdr:spPr>
        <a:xfrm>
          <a:off x="104267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159130</xdr:rowOff>
    </xdr:from>
    <xdr:ext cx="378565" cy="259045"/>
    <xdr:sp macro="" textlink="">
      <xdr:nvSpPr>
        <xdr:cNvPr id="315" name="労働費該当値テキスト"/>
        <xdr:cNvSpPr txBox="1"/>
      </xdr:nvSpPr>
      <xdr:spPr>
        <a:xfrm>
          <a:off x="10528300" y="633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168910</xdr:rowOff>
    </xdr:from>
    <xdr:to>
      <xdr:col>50</xdr:col>
      <xdr:colOff>165100</xdr:colOff>
      <xdr:row>38</xdr:row>
      <xdr:rowOff>99060</xdr:rowOff>
    </xdr:to>
    <xdr:sp macro="" textlink="">
      <xdr:nvSpPr>
        <xdr:cNvPr id="316" name="楕円 315"/>
        <xdr:cNvSpPr/>
      </xdr:nvSpPr>
      <xdr:spPr>
        <a:xfrm>
          <a:off x="9588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317" name="テキスト ボックス 31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8" name="楕円 317"/>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108729</xdr:rowOff>
    </xdr:from>
    <xdr:ext cx="378565" cy="259045"/>
    <xdr:sp macro="" textlink="">
      <xdr:nvSpPr>
        <xdr:cNvPr id="319" name="テキスト ボックス 318"/>
        <xdr:cNvSpPr txBox="1"/>
      </xdr:nvSpPr>
      <xdr:spPr>
        <a:xfrm>
          <a:off x="8561017" y="6280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20647</xdr:rowOff>
    </xdr:from>
    <xdr:to>
      <xdr:col>41</xdr:col>
      <xdr:colOff>101600</xdr:colOff>
      <xdr:row>38</xdr:row>
      <xdr:rowOff>122247</xdr:rowOff>
    </xdr:to>
    <xdr:sp macro="" textlink="">
      <xdr:nvSpPr>
        <xdr:cNvPr id="320" name="楕円 319"/>
        <xdr:cNvSpPr/>
      </xdr:nvSpPr>
      <xdr:spPr>
        <a:xfrm>
          <a:off x="7810500" y="65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138773</xdr:rowOff>
    </xdr:from>
    <xdr:ext cx="378565" cy="259045"/>
    <xdr:sp macro="" textlink="">
      <xdr:nvSpPr>
        <xdr:cNvPr id="321" name="テキスト ボックス 320"/>
        <xdr:cNvSpPr txBox="1"/>
      </xdr:nvSpPr>
      <xdr:spPr>
        <a:xfrm>
          <a:off x="7672017" y="63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10850</xdr:rowOff>
    </xdr:from>
    <xdr:to>
      <xdr:col>36</xdr:col>
      <xdr:colOff>165100</xdr:colOff>
      <xdr:row>38</xdr:row>
      <xdr:rowOff>112450</xdr:rowOff>
    </xdr:to>
    <xdr:sp macro="" textlink="">
      <xdr:nvSpPr>
        <xdr:cNvPr id="322" name="楕円 321"/>
        <xdr:cNvSpPr/>
      </xdr:nvSpPr>
      <xdr:spPr>
        <a:xfrm>
          <a:off x="6921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128976</xdr:rowOff>
    </xdr:from>
    <xdr:ext cx="378565" cy="259045"/>
    <xdr:sp macro="" textlink="">
      <xdr:nvSpPr>
        <xdr:cNvPr id="323" name="テキスト ボックス 322"/>
        <xdr:cNvSpPr txBox="1"/>
      </xdr:nvSpPr>
      <xdr:spPr>
        <a:xfrm>
          <a:off x="6783017" y="630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55118</xdr:rowOff>
    </xdr:from>
    <xdr:to>
      <xdr:col>55</xdr:col>
      <xdr:colOff>0</xdr:colOff>
      <xdr:row>59</xdr:row>
      <xdr:rowOff>59429</xdr:rowOff>
    </xdr:to>
    <xdr:cxnSp macro="">
      <xdr:nvCxnSpPr>
        <xdr:cNvPr id="354" name="直線コネクタ 353"/>
        <xdr:cNvCxnSpPr/>
      </xdr:nvCxnSpPr>
      <xdr:spPr>
        <a:xfrm>
          <a:off x="9639300" y="10170668"/>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55118</xdr:rowOff>
    </xdr:from>
    <xdr:to>
      <xdr:col>50</xdr:col>
      <xdr:colOff>114300</xdr:colOff>
      <xdr:row>59</xdr:row>
      <xdr:rowOff>61633</xdr:rowOff>
    </xdr:to>
    <xdr:cxnSp macro="">
      <xdr:nvCxnSpPr>
        <xdr:cNvPr id="357" name="直線コネクタ 356"/>
        <xdr:cNvCxnSpPr/>
      </xdr:nvCxnSpPr>
      <xdr:spPr>
        <a:xfrm flipV="1">
          <a:off x="8750300" y="1017066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59151</xdr:rowOff>
    </xdr:from>
    <xdr:to>
      <xdr:col>45</xdr:col>
      <xdr:colOff>177800</xdr:colOff>
      <xdr:row>59</xdr:row>
      <xdr:rowOff>61633</xdr:rowOff>
    </xdr:to>
    <xdr:cxnSp macro="">
      <xdr:nvCxnSpPr>
        <xdr:cNvPr id="360" name="直線コネクタ 359"/>
        <xdr:cNvCxnSpPr/>
      </xdr:nvCxnSpPr>
      <xdr:spPr>
        <a:xfrm>
          <a:off x="7861300" y="10174701"/>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9627</xdr:rowOff>
    </xdr:from>
    <xdr:to>
      <xdr:col>41</xdr:col>
      <xdr:colOff>50800</xdr:colOff>
      <xdr:row>59</xdr:row>
      <xdr:rowOff>59151</xdr:rowOff>
    </xdr:to>
    <xdr:cxnSp macro="">
      <xdr:nvCxnSpPr>
        <xdr:cNvPr id="363" name="直線コネクタ 362"/>
        <xdr:cNvCxnSpPr/>
      </xdr:nvCxnSpPr>
      <xdr:spPr>
        <a:xfrm>
          <a:off x="6972300" y="10125177"/>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8629</xdr:rowOff>
    </xdr:from>
    <xdr:to>
      <xdr:col>55</xdr:col>
      <xdr:colOff>50800</xdr:colOff>
      <xdr:row>59</xdr:row>
      <xdr:rowOff>110229</xdr:rowOff>
    </xdr:to>
    <xdr:sp macro="" textlink="">
      <xdr:nvSpPr>
        <xdr:cNvPr id="373" name="楕円 372"/>
        <xdr:cNvSpPr/>
      </xdr:nvSpPr>
      <xdr:spPr>
        <a:xfrm>
          <a:off x="10426700" y="101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95006</xdr:rowOff>
    </xdr:from>
    <xdr:ext cx="469744" cy="259045"/>
    <xdr:sp macro="" textlink="">
      <xdr:nvSpPr>
        <xdr:cNvPr id="374" name="農林水産業費該当値テキスト"/>
        <xdr:cNvSpPr txBox="1"/>
      </xdr:nvSpPr>
      <xdr:spPr>
        <a:xfrm>
          <a:off x="10528300" y="100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4318</xdr:rowOff>
    </xdr:from>
    <xdr:to>
      <xdr:col>50</xdr:col>
      <xdr:colOff>165100</xdr:colOff>
      <xdr:row>59</xdr:row>
      <xdr:rowOff>105918</xdr:rowOff>
    </xdr:to>
    <xdr:sp macro="" textlink="">
      <xdr:nvSpPr>
        <xdr:cNvPr id="375" name="楕円 374"/>
        <xdr:cNvSpPr/>
      </xdr:nvSpPr>
      <xdr:spPr>
        <a:xfrm>
          <a:off x="9588500" y="101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97045</xdr:rowOff>
    </xdr:from>
    <xdr:ext cx="469744" cy="259045"/>
    <xdr:sp macro="" textlink="">
      <xdr:nvSpPr>
        <xdr:cNvPr id="376" name="テキスト ボックス 375"/>
        <xdr:cNvSpPr txBox="1"/>
      </xdr:nvSpPr>
      <xdr:spPr>
        <a:xfrm>
          <a:off x="9404428"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10833</xdr:rowOff>
    </xdr:from>
    <xdr:to>
      <xdr:col>46</xdr:col>
      <xdr:colOff>38100</xdr:colOff>
      <xdr:row>59</xdr:row>
      <xdr:rowOff>112433</xdr:rowOff>
    </xdr:to>
    <xdr:sp macro="" textlink="">
      <xdr:nvSpPr>
        <xdr:cNvPr id="377" name="楕円 376"/>
        <xdr:cNvSpPr/>
      </xdr:nvSpPr>
      <xdr:spPr>
        <a:xfrm>
          <a:off x="8699500" y="10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103560</xdr:rowOff>
    </xdr:from>
    <xdr:ext cx="469744" cy="259045"/>
    <xdr:sp macro="" textlink="">
      <xdr:nvSpPr>
        <xdr:cNvPr id="378" name="テキスト ボックス 377"/>
        <xdr:cNvSpPr txBox="1"/>
      </xdr:nvSpPr>
      <xdr:spPr>
        <a:xfrm>
          <a:off x="8515428" y="1021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8351</xdr:rowOff>
    </xdr:from>
    <xdr:to>
      <xdr:col>41</xdr:col>
      <xdr:colOff>101600</xdr:colOff>
      <xdr:row>59</xdr:row>
      <xdr:rowOff>109951</xdr:rowOff>
    </xdr:to>
    <xdr:sp macro="" textlink="">
      <xdr:nvSpPr>
        <xdr:cNvPr id="379" name="楕円 378"/>
        <xdr:cNvSpPr/>
      </xdr:nvSpPr>
      <xdr:spPr>
        <a:xfrm>
          <a:off x="7810500" y="10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101078</xdr:rowOff>
    </xdr:from>
    <xdr:ext cx="469744" cy="259045"/>
    <xdr:sp macro="" textlink="">
      <xdr:nvSpPr>
        <xdr:cNvPr id="380" name="テキスト ボックス 379"/>
        <xdr:cNvSpPr txBox="1"/>
      </xdr:nvSpPr>
      <xdr:spPr>
        <a:xfrm>
          <a:off x="7626428" y="1021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130277</xdr:rowOff>
    </xdr:from>
    <xdr:to>
      <xdr:col>36</xdr:col>
      <xdr:colOff>165100</xdr:colOff>
      <xdr:row>59</xdr:row>
      <xdr:rowOff>60427</xdr:rowOff>
    </xdr:to>
    <xdr:sp macro="" textlink="">
      <xdr:nvSpPr>
        <xdr:cNvPr id="381" name="楕円 380"/>
        <xdr:cNvSpPr/>
      </xdr:nvSpPr>
      <xdr:spPr>
        <a:xfrm>
          <a:off x="6921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51554</xdr:rowOff>
    </xdr:from>
    <xdr:ext cx="469744" cy="259045"/>
    <xdr:sp macro="" textlink="">
      <xdr:nvSpPr>
        <xdr:cNvPr id="382" name="テキスト ボックス 381"/>
        <xdr:cNvSpPr txBox="1"/>
      </xdr:nvSpPr>
      <xdr:spPr>
        <a:xfrm>
          <a:off x="6737428" y="101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160693</xdr:rowOff>
    </xdr:from>
    <xdr:to>
      <xdr:col>55</xdr:col>
      <xdr:colOff>0</xdr:colOff>
      <xdr:row>77</xdr:row>
      <xdr:rowOff>82931</xdr:rowOff>
    </xdr:to>
    <xdr:cxnSp macro="">
      <xdr:nvCxnSpPr>
        <xdr:cNvPr id="411" name="直線コネクタ 410"/>
        <xdr:cNvCxnSpPr/>
      </xdr:nvCxnSpPr>
      <xdr:spPr>
        <a:xfrm flipV="1">
          <a:off x="9639300" y="13190893"/>
          <a:ext cx="8382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macro="" textlink="">
      <xdr:nvSpPr>
        <xdr:cNvPr id="412" name="商工費平均値テキスト"/>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78511</xdr:rowOff>
    </xdr:from>
    <xdr:to>
      <xdr:col>50</xdr:col>
      <xdr:colOff>114300</xdr:colOff>
      <xdr:row>77</xdr:row>
      <xdr:rowOff>82931</xdr:rowOff>
    </xdr:to>
    <xdr:cxnSp macro="">
      <xdr:nvCxnSpPr>
        <xdr:cNvPr id="414" name="直線コネクタ 413"/>
        <xdr:cNvCxnSpPr/>
      </xdr:nvCxnSpPr>
      <xdr:spPr>
        <a:xfrm>
          <a:off x="8750300" y="1328016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78511</xdr:rowOff>
    </xdr:from>
    <xdr:to>
      <xdr:col>45</xdr:col>
      <xdr:colOff>177800</xdr:colOff>
      <xdr:row>78</xdr:row>
      <xdr:rowOff>68111</xdr:rowOff>
    </xdr:to>
    <xdr:cxnSp macro="">
      <xdr:nvCxnSpPr>
        <xdr:cNvPr id="417" name="直線コネクタ 416"/>
        <xdr:cNvCxnSpPr/>
      </xdr:nvCxnSpPr>
      <xdr:spPr>
        <a:xfrm flipV="1">
          <a:off x="7861300" y="13280161"/>
          <a:ext cx="889000" cy="16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68111</xdr:rowOff>
    </xdr:from>
    <xdr:to>
      <xdr:col>41</xdr:col>
      <xdr:colOff>50800</xdr:colOff>
      <xdr:row>78</xdr:row>
      <xdr:rowOff>92570</xdr:rowOff>
    </xdr:to>
    <xdr:cxnSp macro="">
      <xdr:nvCxnSpPr>
        <xdr:cNvPr id="420" name="直線コネクタ 419"/>
        <xdr:cNvCxnSpPr/>
      </xdr:nvCxnSpPr>
      <xdr:spPr>
        <a:xfrm flipV="1">
          <a:off x="6972300" y="13441211"/>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109893</xdr:rowOff>
    </xdr:from>
    <xdr:to>
      <xdr:col>55</xdr:col>
      <xdr:colOff>50800</xdr:colOff>
      <xdr:row>77</xdr:row>
      <xdr:rowOff>40043</xdr:rowOff>
    </xdr:to>
    <xdr:sp macro="" textlink="">
      <xdr:nvSpPr>
        <xdr:cNvPr id="430" name="楕円 429"/>
        <xdr:cNvSpPr/>
      </xdr:nvSpPr>
      <xdr:spPr>
        <a:xfrm>
          <a:off x="10426700" y="131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132770</xdr:rowOff>
    </xdr:from>
    <xdr:ext cx="534377" cy="259045"/>
    <xdr:sp macro="" textlink="">
      <xdr:nvSpPr>
        <xdr:cNvPr id="431" name="商工費該当値テキスト"/>
        <xdr:cNvSpPr txBox="1"/>
      </xdr:nvSpPr>
      <xdr:spPr>
        <a:xfrm>
          <a:off x="10528300"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32131</xdr:rowOff>
    </xdr:from>
    <xdr:to>
      <xdr:col>50</xdr:col>
      <xdr:colOff>165100</xdr:colOff>
      <xdr:row>77</xdr:row>
      <xdr:rowOff>133731</xdr:rowOff>
    </xdr:to>
    <xdr:sp macro="" textlink="">
      <xdr:nvSpPr>
        <xdr:cNvPr id="432" name="楕円 431"/>
        <xdr:cNvSpPr/>
      </xdr:nvSpPr>
      <xdr:spPr>
        <a:xfrm>
          <a:off x="9588500" y="132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124858</xdr:rowOff>
    </xdr:from>
    <xdr:ext cx="469744" cy="259045"/>
    <xdr:sp macro="" textlink="">
      <xdr:nvSpPr>
        <xdr:cNvPr id="433" name="テキスト ボックス 432"/>
        <xdr:cNvSpPr txBox="1"/>
      </xdr:nvSpPr>
      <xdr:spPr>
        <a:xfrm>
          <a:off x="9404428" y="133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27711</xdr:rowOff>
    </xdr:from>
    <xdr:to>
      <xdr:col>46</xdr:col>
      <xdr:colOff>38100</xdr:colOff>
      <xdr:row>77</xdr:row>
      <xdr:rowOff>129311</xdr:rowOff>
    </xdr:to>
    <xdr:sp macro="" textlink="">
      <xdr:nvSpPr>
        <xdr:cNvPr id="434" name="楕円 433"/>
        <xdr:cNvSpPr/>
      </xdr:nvSpPr>
      <xdr:spPr>
        <a:xfrm>
          <a:off x="8699500" y="132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120438</xdr:rowOff>
    </xdr:from>
    <xdr:ext cx="469744" cy="259045"/>
    <xdr:sp macro="" textlink="">
      <xdr:nvSpPr>
        <xdr:cNvPr id="435" name="テキスト ボックス 434"/>
        <xdr:cNvSpPr txBox="1"/>
      </xdr:nvSpPr>
      <xdr:spPr>
        <a:xfrm>
          <a:off x="8515428" y="1332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17311</xdr:rowOff>
    </xdr:from>
    <xdr:to>
      <xdr:col>41</xdr:col>
      <xdr:colOff>101600</xdr:colOff>
      <xdr:row>78</xdr:row>
      <xdr:rowOff>118911</xdr:rowOff>
    </xdr:to>
    <xdr:sp macro="" textlink="">
      <xdr:nvSpPr>
        <xdr:cNvPr id="436" name="楕円 435"/>
        <xdr:cNvSpPr/>
      </xdr:nvSpPr>
      <xdr:spPr>
        <a:xfrm>
          <a:off x="7810500" y="133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110038</xdr:rowOff>
    </xdr:from>
    <xdr:ext cx="469744" cy="259045"/>
    <xdr:sp macro="" textlink="">
      <xdr:nvSpPr>
        <xdr:cNvPr id="437" name="テキスト ボックス 436"/>
        <xdr:cNvSpPr txBox="1"/>
      </xdr:nvSpPr>
      <xdr:spPr>
        <a:xfrm>
          <a:off x="7626428" y="1348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41770</xdr:rowOff>
    </xdr:from>
    <xdr:to>
      <xdr:col>36</xdr:col>
      <xdr:colOff>165100</xdr:colOff>
      <xdr:row>78</xdr:row>
      <xdr:rowOff>143370</xdr:rowOff>
    </xdr:to>
    <xdr:sp macro="" textlink="">
      <xdr:nvSpPr>
        <xdr:cNvPr id="438" name="楕円 437"/>
        <xdr:cNvSpPr/>
      </xdr:nvSpPr>
      <xdr:spPr>
        <a:xfrm>
          <a:off x="6921500" y="134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134497</xdr:rowOff>
    </xdr:from>
    <xdr:ext cx="469744" cy="259045"/>
    <xdr:sp macro="" textlink="">
      <xdr:nvSpPr>
        <xdr:cNvPr id="439" name="テキスト ボックス 438"/>
        <xdr:cNvSpPr txBox="1"/>
      </xdr:nvSpPr>
      <xdr:spPr>
        <a:xfrm>
          <a:off x="6737428" y="135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15298</xdr:rowOff>
    </xdr:from>
    <xdr:to>
      <xdr:col>55</xdr:col>
      <xdr:colOff>0</xdr:colOff>
      <xdr:row>98</xdr:row>
      <xdr:rowOff>65514</xdr:rowOff>
    </xdr:to>
    <xdr:cxnSp macro="">
      <xdr:nvCxnSpPr>
        <xdr:cNvPr id="470" name="直線コネクタ 469"/>
        <xdr:cNvCxnSpPr/>
      </xdr:nvCxnSpPr>
      <xdr:spPr>
        <a:xfrm flipV="1">
          <a:off x="9639300" y="16817398"/>
          <a:ext cx="8382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65514</xdr:rowOff>
    </xdr:from>
    <xdr:to>
      <xdr:col>50</xdr:col>
      <xdr:colOff>114300</xdr:colOff>
      <xdr:row>98</xdr:row>
      <xdr:rowOff>71544</xdr:rowOff>
    </xdr:to>
    <xdr:cxnSp macro="">
      <xdr:nvCxnSpPr>
        <xdr:cNvPr id="473" name="直線コネクタ 472"/>
        <xdr:cNvCxnSpPr/>
      </xdr:nvCxnSpPr>
      <xdr:spPr>
        <a:xfrm flipV="1">
          <a:off x="8750300" y="16867614"/>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28721</xdr:rowOff>
    </xdr:from>
    <xdr:to>
      <xdr:col>45</xdr:col>
      <xdr:colOff>177800</xdr:colOff>
      <xdr:row>98</xdr:row>
      <xdr:rowOff>71544</xdr:rowOff>
    </xdr:to>
    <xdr:cxnSp macro="">
      <xdr:nvCxnSpPr>
        <xdr:cNvPr id="476" name="直線コネクタ 475"/>
        <xdr:cNvCxnSpPr/>
      </xdr:nvCxnSpPr>
      <xdr:spPr>
        <a:xfrm>
          <a:off x="7861300" y="16830821"/>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154777</xdr:rowOff>
    </xdr:from>
    <xdr:to>
      <xdr:col>41</xdr:col>
      <xdr:colOff>50800</xdr:colOff>
      <xdr:row>98</xdr:row>
      <xdr:rowOff>28721</xdr:rowOff>
    </xdr:to>
    <xdr:cxnSp macro="">
      <xdr:nvCxnSpPr>
        <xdr:cNvPr id="479" name="直線コネクタ 478"/>
        <xdr:cNvCxnSpPr/>
      </xdr:nvCxnSpPr>
      <xdr:spPr>
        <a:xfrm>
          <a:off x="6972300" y="16785427"/>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135948</xdr:rowOff>
    </xdr:from>
    <xdr:to>
      <xdr:col>55</xdr:col>
      <xdr:colOff>50800</xdr:colOff>
      <xdr:row>98</xdr:row>
      <xdr:rowOff>66098</xdr:rowOff>
    </xdr:to>
    <xdr:sp macro="" textlink="">
      <xdr:nvSpPr>
        <xdr:cNvPr id="489" name="楕円 488"/>
        <xdr:cNvSpPr/>
      </xdr:nvSpPr>
      <xdr:spPr>
        <a:xfrm>
          <a:off x="10426700" y="167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50875</xdr:rowOff>
    </xdr:from>
    <xdr:ext cx="534377" cy="259045"/>
    <xdr:sp macro="" textlink="">
      <xdr:nvSpPr>
        <xdr:cNvPr id="490" name="土木費該当値テキスト"/>
        <xdr:cNvSpPr txBox="1"/>
      </xdr:nvSpPr>
      <xdr:spPr>
        <a:xfrm>
          <a:off x="10528300" y="166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14714</xdr:rowOff>
    </xdr:from>
    <xdr:to>
      <xdr:col>50</xdr:col>
      <xdr:colOff>165100</xdr:colOff>
      <xdr:row>98</xdr:row>
      <xdr:rowOff>116314</xdr:rowOff>
    </xdr:to>
    <xdr:sp macro="" textlink="">
      <xdr:nvSpPr>
        <xdr:cNvPr id="491" name="楕円 490"/>
        <xdr:cNvSpPr/>
      </xdr:nvSpPr>
      <xdr:spPr>
        <a:xfrm>
          <a:off x="9588500" y="168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107441</xdr:rowOff>
    </xdr:from>
    <xdr:ext cx="534377" cy="259045"/>
    <xdr:sp macro="" textlink="">
      <xdr:nvSpPr>
        <xdr:cNvPr id="492" name="テキスト ボックス 491"/>
        <xdr:cNvSpPr txBox="1"/>
      </xdr:nvSpPr>
      <xdr:spPr>
        <a:xfrm>
          <a:off x="9372111" y="169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20744</xdr:rowOff>
    </xdr:from>
    <xdr:to>
      <xdr:col>46</xdr:col>
      <xdr:colOff>38100</xdr:colOff>
      <xdr:row>98</xdr:row>
      <xdr:rowOff>122344</xdr:rowOff>
    </xdr:to>
    <xdr:sp macro="" textlink="">
      <xdr:nvSpPr>
        <xdr:cNvPr id="493" name="楕円 492"/>
        <xdr:cNvSpPr/>
      </xdr:nvSpPr>
      <xdr:spPr>
        <a:xfrm>
          <a:off x="86995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113471</xdr:rowOff>
    </xdr:from>
    <xdr:ext cx="534377" cy="259045"/>
    <xdr:sp macro="" textlink="">
      <xdr:nvSpPr>
        <xdr:cNvPr id="494" name="テキスト ボックス 493"/>
        <xdr:cNvSpPr txBox="1"/>
      </xdr:nvSpPr>
      <xdr:spPr>
        <a:xfrm>
          <a:off x="8483111" y="169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149371</xdr:rowOff>
    </xdr:from>
    <xdr:to>
      <xdr:col>41</xdr:col>
      <xdr:colOff>101600</xdr:colOff>
      <xdr:row>98</xdr:row>
      <xdr:rowOff>79521</xdr:rowOff>
    </xdr:to>
    <xdr:sp macro="" textlink="">
      <xdr:nvSpPr>
        <xdr:cNvPr id="495" name="楕円 494"/>
        <xdr:cNvSpPr/>
      </xdr:nvSpPr>
      <xdr:spPr>
        <a:xfrm>
          <a:off x="7810500" y="167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70648</xdr:rowOff>
    </xdr:from>
    <xdr:ext cx="534377" cy="259045"/>
    <xdr:sp macro="" textlink="">
      <xdr:nvSpPr>
        <xdr:cNvPr id="496" name="テキスト ボックス 495"/>
        <xdr:cNvSpPr txBox="1"/>
      </xdr:nvSpPr>
      <xdr:spPr>
        <a:xfrm>
          <a:off x="7594111" y="168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103977</xdr:rowOff>
    </xdr:from>
    <xdr:to>
      <xdr:col>36</xdr:col>
      <xdr:colOff>165100</xdr:colOff>
      <xdr:row>98</xdr:row>
      <xdr:rowOff>34127</xdr:rowOff>
    </xdr:to>
    <xdr:sp macro="" textlink="">
      <xdr:nvSpPr>
        <xdr:cNvPr id="497" name="楕円 496"/>
        <xdr:cNvSpPr/>
      </xdr:nvSpPr>
      <xdr:spPr>
        <a:xfrm>
          <a:off x="6921500" y="167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25254</xdr:rowOff>
    </xdr:from>
    <xdr:ext cx="534377" cy="259045"/>
    <xdr:sp macro="" textlink="">
      <xdr:nvSpPr>
        <xdr:cNvPr id="498" name="テキスト ボックス 497"/>
        <xdr:cNvSpPr txBox="1"/>
      </xdr:nvSpPr>
      <xdr:spPr>
        <a:xfrm>
          <a:off x="6705111" y="168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98666</xdr:rowOff>
    </xdr:from>
    <xdr:to>
      <xdr:col>85</xdr:col>
      <xdr:colOff>127000</xdr:colOff>
      <xdr:row>38</xdr:row>
      <xdr:rowOff>102895</xdr:rowOff>
    </xdr:to>
    <xdr:cxnSp macro="">
      <xdr:nvCxnSpPr>
        <xdr:cNvPr id="528" name="直線コネクタ 527"/>
        <xdr:cNvCxnSpPr/>
      </xdr:nvCxnSpPr>
      <xdr:spPr>
        <a:xfrm>
          <a:off x="15481300" y="6613766"/>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98666</xdr:rowOff>
    </xdr:from>
    <xdr:to>
      <xdr:col>81</xdr:col>
      <xdr:colOff>50800</xdr:colOff>
      <xdr:row>38</xdr:row>
      <xdr:rowOff>112992</xdr:rowOff>
    </xdr:to>
    <xdr:cxnSp macro="">
      <xdr:nvCxnSpPr>
        <xdr:cNvPr id="531" name="直線コネクタ 530"/>
        <xdr:cNvCxnSpPr/>
      </xdr:nvCxnSpPr>
      <xdr:spPr>
        <a:xfrm flipV="1">
          <a:off x="14592300" y="6613766"/>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112992</xdr:rowOff>
    </xdr:from>
    <xdr:to>
      <xdr:col>76</xdr:col>
      <xdr:colOff>114300</xdr:colOff>
      <xdr:row>38</xdr:row>
      <xdr:rowOff>145758</xdr:rowOff>
    </xdr:to>
    <xdr:cxnSp macro="">
      <xdr:nvCxnSpPr>
        <xdr:cNvPr id="534" name="直線コネクタ 533"/>
        <xdr:cNvCxnSpPr/>
      </xdr:nvCxnSpPr>
      <xdr:spPr>
        <a:xfrm flipV="1">
          <a:off x="13703300" y="662809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145758</xdr:rowOff>
    </xdr:from>
    <xdr:to>
      <xdr:col>71</xdr:col>
      <xdr:colOff>177800</xdr:colOff>
      <xdr:row>39</xdr:row>
      <xdr:rowOff>17132</xdr:rowOff>
    </xdr:to>
    <xdr:cxnSp macro="">
      <xdr:nvCxnSpPr>
        <xdr:cNvPr id="537" name="直線コネクタ 536"/>
        <xdr:cNvCxnSpPr/>
      </xdr:nvCxnSpPr>
      <xdr:spPr>
        <a:xfrm flipV="1">
          <a:off x="12814300" y="6660858"/>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52095</xdr:rowOff>
    </xdr:from>
    <xdr:to>
      <xdr:col>85</xdr:col>
      <xdr:colOff>177800</xdr:colOff>
      <xdr:row>38</xdr:row>
      <xdr:rowOff>153695</xdr:rowOff>
    </xdr:to>
    <xdr:sp macro="" textlink="">
      <xdr:nvSpPr>
        <xdr:cNvPr id="547" name="楕円 546"/>
        <xdr:cNvSpPr/>
      </xdr:nvSpPr>
      <xdr:spPr>
        <a:xfrm>
          <a:off x="162687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138472</xdr:rowOff>
    </xdr:from>
    <xdr:ext cx="534377" cy="259045"/>
    <xdr:sp macro="" textlink="">
      <xdr:nvSpPr>
        <xdr:cNvPr id="548" name="消防費該当値テキスト"/>
        <xdr:cNvSpPr txBox="1"/>
      </xdr:nvSpPr>
      <xdr:spPr>
        <a:xfrm>
          <a:off x="16370300" y="64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47866</xdr:rowOff>
    </xdr:from>
    <xdr:to>
      <xdr:col>81</xdr:col>
      <xdr:colOff>101600</xdr:colOff>
      <xdr:row>38</xdr:row>
      <xdr:rowOff>149466</xdr:rowOff>
    </xdr:to>
    <xdr:sp macro="" textlink="">
      <xdr:nvSpPr>
        <xdr:cNvPr id="549" name="楕円 548"/>
        <xdr:cNvSpPr/>
      </xdr:nvSpPr>
      <xdr:spPr>
        <a:xfrm>
          <a:off x="15430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140593</xdr:rowOff>
    </xdr:from>
    <xdr:ext cx="534377" cy="259045"/>
    <xdr:sp macro="" textlink="">
      <xdr:nvSpPr>
        <xdr:cNvPr id="550" name="テキスト ボックス 549"/>
        <xdr:cNvSpPr txBox="1"/>
      </xdr:nvSpPr>
      <xdr:spPr>
        <a:xfrm>
          <a:off x="15214111" y="66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62192</xdr:rowOff>
    </xdr:from>
    <xdr:to>
      <xdr:col>76</xdr:col>
      <xdr:colOff>165100</xdr:colOff>
      <xdr:row>38</xdr:row>
      <xdr:rowOff>163792</xdr:rowOff>
    </xdr:to>
    <xdr:sp macro="" textlink="">
      <xdr:nvSpPr>
        <xdr:cNvPr id="551" name="楕円 550"/>
        <xdr:cNvSpPr/>
      </xdr:nvSpPr>
      <xdr:spPr>
        <a:xfrm>
          <a:off x="14541500" y="657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154919</xdr:rowOff>
    </xdr:from>
    <xdr:ext cx="534377" cy="259045"/>
    <xdr:sp macro="" textlink="">
      <xdr:nvSpPr>
        <xdr:cNvPr id="552" name="テキスト ボックス 551"/>
        <xdr:cNvSpPr txBox="1"/>
      </xdr:nvSpPr>
      <xdr:spPr>
        <a:xfrm>
          <a:off x="14325111" y="66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94958</xdr:rowOff>
    </xdr:from>
    <xdr:to>
      <xdr:col>72</xdr:col>
      <xdr:colOff>38100</xdr:colOff>
      <xdr:row>39</xdr:row>
      <xdr:rowOff>25108</xdr:rowOff>
    </xdr:to>
    <xdr:sp macro="" textlink="">
      <xdr:nvSpPr>
        <xdr:cNvPr id="553" name="楕円 552"/>
        <xdr:cNvSpPr/>
      </xdr:nvSpPr>
      <xdr:spPr>
        <a:xfrm>
          <a:off x="13652500" y="66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16235</xdr:rowOff>
    </xdr:from>
    <xdr:ext cx="534377" cy="259045"/>
    <xdr:sp macro="" textlink="">
      <xdr:nvSpPr>
        <xdr:cNvPr id="554" name="テキスト ボックス 553"/>
        <xdr:cNvSpPr txBox="1"/>
      </xdr:nvSpPr>
      <xdr:spPr>
        <a:xfrm>
          <a:off x="13436111" y="670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137782</xdr:rowOff>
    </xdr:from>
    <xdr:to>
      <xdr:col>67</xdr:col>
      <xdr:colOff>101600</xdr:colOff>
      <xdr:row>39</xdr:row>
      <xdr:rowOff>67932</xdr:rowOff>
    </xdr:to>
    <xdr:sp macro="" textlink="">
      <xdr:nvSpPr>
        <xdr:cNvPr id="555" name="楕円 554"/>
        <xdr:cNvSpPr/>
      </xdr:nvSpPr>
      <xdr:spPr>
        <a:xfrm>
          <a:off x="12763500" y="66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59059</xdr:rowOff>
    </xdr:from>
    <xdr:ext cx="534377" cy="259045"/>
    <xdr:sp macro="" textlink="">
      <xdr:nvSpPr>
        <xdr:cNvPr id="556" name="テキスト ボックス 555"/>
        <xdr:cNvSpPr txBox="1"/>
      </xdr:nvSpPr>
      <xdr:spPr>
        <a:xfrm>
          <a:off x="12547111" y="67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94503</xdr:rowOff>
    </xdr:from>
    <xdr:to>
      <xdr:col>85</xdr:col>
      <xdr:colOff>127000</xdr:colOff>
      <xdr:row>57</xdr:row>
      <xdr:rowOff>78647</xdr:rowOff>
    </xdr:to>
    <xdr:cxnSp macro="">
      <xdr:nvCxnSpPr>
        <xdr:cNvPr id="588" name="直線コネクタ 587"/>
        <xdr:cNvCxnSpPr/>
      </xdr:nvCxnSpPr>
      <xdr:spPr>
        <a:xfrm flipV="1">
          <a:off x="15481300" y="9695703"/>
          <a:ext cx="838200" cy="1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113721</xdr:rowOff>
    </xdr:from>
    <xdr:to>
      <xdr:col>81</xdr:col>
      <xdr:colOff>50800</xdr:colOff>
      <xdr:row>57</xdr:row>
      <xdr:rowOff>78647</xdr:rowOff>
    </xdr:to>
    <xdr:cxnSp macro="">
      <xdr:nvCxnSpPr>
        <xdr:cNvPr id="591" name="直線コネクタ 590"/>
        <xdr:cNvCxnSpPr/>
      </xdr:nvCxnSpPr>
      <xdr:spPr>
        <a:xfrm>
          <a:off x="14592300" y="9714921"/>
          <a:ext cx="8890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82583</xdr:rowOff>
    </xdr:from>
    <xdr:to>
      <xdr:col>76</xdr:col>
      <xdr:colOff>114300</xdr:colOff>
      <xdr:row>56</xdr:row>
      <xdr:rowOff>113721</xdr:rowOff>
    </xdr:to>
    <xdr:cxnSp macro="">
      <xdr:nvCxnSpPr>
        <xdr:cNvPr id="594" name="直線コネクタ 593"/>
        <xdr:cNvCxnSpPr/>
      </xdr:nvCxnSpPr>
      <xdr:spPr>
        <a:xfrm>
          <a:off x="13703300" y="9683783"/>
          <a:ext cx="889000" cy="3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82583</xdr:rowOff>
    </xdr:from>
    <xdr:to>
      <xdr:col>71</xdr:col>
      <xdr:colOff>177800</xdr:colOff>
      <xdr:row>57</xdr:row>
      <xdr:rowOff>1348</xdr:rowOff>
    </xdr:to>
    <xdr:cxnSp macro="">
      <xdr:nvCxnSpPr>
        <xdr:cNvPr id="597" name="直線コネクタ 596"/>
        <xdr:cNvCxnSpPr/>
      </xdr:nvCxnSpPr>
      <xdr:spPr>
        <a:xfrm flipV="1">
          <a:off x="12814300" y="9683783"/>
          <a:ext cx="889000" cy="9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43703</xdr:rowOff>
    </xdr:from>
    <xdr:to>
      <xdr:col>85</xdr:col>
      <xdr:colOff>177800</xdr:colOff>
      <xdr:row>56</xdr:row>
      <xdr:rowOff>145303</xdr:rowOff>
    </xdr:to>
    <xdr:sp macro="" textlink="">
      <xdr:nvSpPr>
        <xdr:cNvPr id="607" name="楕円 606"/>
        <xdr:cNvSpPr/>
      </xdr:nvSpPr>
      <xdr:spPr>
        <a:xfrm>
          <a:off x="16268700" y="9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66580</xdr:rowOff>
    </xdr:from>
    <xdr:ext cx="534377" cy="259045"/>
    <xdr:sp macro="" textlink="">
      <xdr:nvSpPr>
        <xdr:cNvPr id="608" name="教育費該当値テキスト"/>
        <xdr:cNvSpPr txBox="1"/>
      </xdr:nvSpPr>
      <xdr:spPr>
        <a:xfrm>
          <a:off x="16370300" y="949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27847</xdr:rowOff>
    </xdr:from>
    <xdr:to>
      <xdr:col>81</xdr:col>
      <xdr:colOff>101600</xdr:colOff>
      <xdr:row>57</xdr:row>
      <xdr:rowOff>129447</xdr:rowOff>
    </xdr:to>
    <xdr:sp macro="" textlink="">
      <xdr:nvSpPr>
        <xdr:cNvPr id="609" name="楕円 608"/>
        <xdr:cNvSpPr/>
      </xdr:nvSpPr>
      <xdr:spPr>
        <a:xfrm>
          <a:off x="15430500" y="98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120574</xdr:rowOff>
    </xdr:from>
    <xdr:ext cx="534377" cy="259045"/>
    <xdr:sp macro="" textlink="">
      <xdr:nvSpPr>
        <xdr:cNvPr id="610" name="テキスト ボックス 609"/>
        <xdr:cNvSpPr txBox="1"/>
      </xdr:nvSpPr>
      <xdr:spPr>
        <a:xfrm>
          <a:off x="15214111" y="98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62921</xdr:rowOff>
    </xdr:from>
    <xdr:to>
      <xdr:col>76</xdr:col>
      <xdr:colOff>165100</xdr:colOff>
      <xdr:row>56</xdr:row>
      <xdr:rowOff>164521</xdr:rowOff>
    </xdr:to>
    <xdr:sp macro="" textlink="">
      <xdr:nvSpPr>
        <xdr:cNvPr id="611" name="楕円 610"/>
        <xdr:cNvSpPr/>
      </xdr:nvSpPr>
      <xdr:spPr>
        <a:xfrm>
          <a:off x="14541500" y="96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155648</xdr:rowOff>
    </xdr:from>
    <xdr:ext cx="534377" cy="259045"/>
    <xdr:sp macro="" textlink="">
      <xdr:nvSpPr>
        <xdr:cNvPr id="612" name="テキスト ボックス 611"/>
        <xdr:cNvSpPr txBox="1"/>
      </xdr:nvSpPr>
      <xdr:spPr>
        <a:xfrm>
          <a:off x="14325111" y="97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31783</xdr:rowOff>
    </xdr:from>
    <xdr:to>
      <xdr:col>72</xdr:col>
      <xdr:colOff>38100</xdr:colOff>
      <xdr:row>56</xdr:row>
      <xdr:rowOff>133383</xdr:rowOff>
    </xdr:to>
    <xdr:sp macro="" textlink="">
      <xdr:nvSpPr>
        <xdr:cNvPr id="613" name="楕円 612"/>
        <xdr:cNvSpPr/>
      </xdr:nvSpPr>
      <xdr:spPr>
        <a:xfrm>
          <a:off x="13652500" y="96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149910</xdr:rowOff>
    </xdr:from>
    <xdr:ext cx="534377" cy="259045"/>
    <xdr:sp macro="" textlink="">
      <xdr:nvSpPr>
        <xdr:cNvPr id="614" name="テキスト ボックス 613"/>
        <xdr:cNvSpPr txBox="1"/>
      </xdr:nvSpPr>
      <xdr:spPr>
        <a:xfrm>
          <a:off x="13436111" y="94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121998</xdr:rowOff>
    </xdr:from>
    <xdr:to>
      <xdr:col>67</xdr:col>
      <xdr:colOff>101600</xdr:colOff>
      <xdr:row>57</xdr:row>
      <xdr:rowOff>52148</xdr:rowOff>
    </xdr:to>
    <xdr:sp macro="" textlink="">
      <xdr:nvSpPr>
        <xdr:cNvPr id="615" name="楕円 614"/>
        <xdr:cNvSpPr/>
      </xdr:nvSpPr>
      <xdr:spPr>
        <a:xfrm>
          <a:off x="12763500" y="9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68675</xdr:rowOff>
    </xdr:from>
    <xdr:ext cx="534377" cy="259045"/>
    <xdr:sp macro="" textlink="">
      <xdr:nvSpPr>
        <xdr:cNvPr id="616" name="テキスト ボックス 615"/>
        <xdr:cNvSpPr txBox="1"/>
      </xdr:nvSpPr>
      <xdr:spPr>
        <a:xfrm>
          <a:off x="12547111" y="94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95253</xdr:rowOff>
    </xdr:from>
    <xdr:to>
      <xdr:col>76</xdr:col>
      <xdr:colOff>114300</xdr:colOff>
      <xdr:row>79</xdr:row>
      <xdr:rowOff>98879</xdr:rowOff>
    </xdr:to>
    <xdr:cxnSp macro="">
      <xdr:nvCxnSpPr>
        <xdr:cNvPr id="653" name="直線コネクタ 652"/>
        <xdr:cNvCxnSpPr/>
      </xdr:nvCxnSpPr>
      <xdr:spPr>
        <a:xfrm>
          <a:off x="13703300" y="13639803"/>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87987</xdr:rowOff>
    </xdr:from>
    <xdr:to>
      <xdr:col>71</xdr:col>
      <xdr:colOff>177800</xdr:colOff>
      <xdr:row>79</xdr:row>
      <xdr:rowOff>95253</xdr:rowOff>
    </xdr:to>
    <xdr:cxnSp macro="">
      <xdr:nvCxnSpPr>
        <xdr:cNvPr id="656" name="直線コネクタ 655"/>
        <xdr:cNvCxnSpPr/>
      </xdr:nvCxnSpPr>
      <xdr:spPr>
        <a:xfrm>
          <a:off x="12814300" y="13632537"/>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44453</xdr:rowOff>
    </xdr:from>
    <xdr:to>
      <xdr:col>72</xdr:col>
      <xdr:colOff>38100</xdr:colOff>
      <xdr:row>79</xdr:row>
      <xdr:rowOff>146053</xdr:rowOff>
    </xdr:to>
    <xdr:sp macro="" textlink="">
      <xdr:nvSpPr>
        <xdr:cNvPr id="672" name="楕円 671"/>
        <xdr:cNvSpPr/>
      </xdr:nvSpPr>
      <xdr:spPr>
        <a:xfrm>
          <a:off x="13652500" y="1358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137180</xdr:rowOff>
    </xdr:from>
    <xdr:ext cx="378565" cy="259045"/>
    <xdr:sp macro="" textlink="">
      <xdr:nvSpPr>
        <xdr:cNvPr id="673" name="テキスト ボックス 672"/>
        <xdr:cNvSpPr txBox="1"/>
      </xdr:nvSpPr>
      <xdr:spPr>
        <a:xfrm>
          <a:off x="13514017" y="1368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37187</xdr:rowOff>
    </xdr:from>
    <xdr:to>
      <xdr:col>67</xdr:col>
      <xdr:colOff>101600</xdr:colOff>
      <xdr:row>79</xdr:row>
      <xdr:rowOff>138787</xdr:rowOff>
    </xdr:to>
    <xdr:sp macro="" textlink="">
      <xdr:nvSpPr>
        <xdr:cNvPr id="674" name="楕円 673"/>
        <xdr:cNvSpPr/>
      </xdr:nvSpPr>
      <xdr:spPr>
        <a:xfrm>
          <a:off x="12763500" y="135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129914</xdr:rowOff>
    </xdr:from>
    <xdr:ext cx="378565" cy="259045"/>
    <xdr:sp macro="" textlink="">
      <xdr:nvSpPr>
        <xdr:cNvPr id="675" name="テキスト ボックス 674"/>
        <xdr:cNvSpPr txBox="1"/>
      </xdr:nvSpPr>
      <xdr:spPr>
        <a:xfrm>
          <a:off x="12625017" y="13674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90861</xdr:rowOff>
    </xdr:from>
    <xdr:to>
      <xdr:col>85</xdr:col>
      <xdr:colOff>127000</xdr:colOff>
      <xdr:row>96</xdr:row>
      <xdr:rowOff>109655</xdr:rowOff>
    </xdr:to>
    <xdr:cxnSp macro="">
      <xdr:nvCxnSpPr>
        <xdr:cNvPr id="706" name="直線コネクタ 705"/>
        <xdr:cNvCxnSpPr/>
      </xdr:nvCxnSpPr>
      <xdr:spPr>
        <a:xfrm>
          <a:off x="15481300" y="16550061"/>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82240</xdr:rowOff>
    </xdr:from>
    <xdr:to>
      <xdr:col>81</xdr:col>
      <xdr:colOff>50800</xdr:colOff>
      <xdr:row>96</xdr:row>
      <xdr:rowOff>90861</xdr:rowOff>
    </xdr:to>
    <xdr:cxnSp macro="">
      <xdr:nvCxnSpPr>
        <xdr:cNvPr id="709" name="直線コネクタ 708"/>
        <xdr:cNvCxnSpPr/>
      </xdr:nvCxnSpPr>
      <xdr:spPr>
        <a:xfrm>
          <a:off x="14592300" y="16541440"/>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82240</xdr:rowOff>
    </xdr:from>
    <xdr:to>
      <xdr:col>76</xdr:col>
      <xdr:colOff>114300</xdr:colOff>
      <xdr:row>96</xdr:row>
      <xdr:rowOff>103859</xdr:rowOff>
    </xdr:to>
    <xdr:cxnSp macro="">
      <xdr:nvCxnSpPr>
        <xdr:cNvPr id="712" name="直線コネクタ 711"/>
        <xdr:cNvCxnSpPr/>
      </xdr:nvCxnSpPr>
      <xdr:spPr>
        <a:xfrm flipV="1">
          <a:off x="13703300" y="16541440"/>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103859</xdr:rowOff>
    </xdr:from>
    <xdr:to>
      <xdr:col>71</xdr:col>
      <xdr:colOff>177800</xdr:colOff>
      <xdr:row>96</xdr:row>
      <xdr:rowOff>112235</xdr:rowOff>
    </xdr:to>
    <xdr:cxnSp macro="">
      <xdr:nvCxnSpPr>
        <xdr:cNvPr id="715" name="直線コネクタ 714"/>
        <xdr:cNvCxnSpPr/>
      </xdr:nvCxnSpPr>
      <xdr:spPr>
        <a:xfrm flipV="1">
          <a:off x="12814300" y="16563059"/>
          <a:ext cx="889000" cy="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58855</xdr:rowOff>
    </xdr:from>
    <xdr:to>
      <xdr:col>85</xdr:col>
      <xdr:colOff>177800</xdr:colOff>
      <xdr:row>96</xdr:row>
      <xdr:rowOff>160455</xdr:rowOff>
    </xdr:to>
    <xdr:sp macro="" textlink="">
      <xdr:nvSpPr>
        <xdr:cNvPr id="725" name="楕円 724"/>
        <xdr:cNvSpPr/>
      </xdr:nvSpPr>
      <xdr:spPr>
        <a:xfrm>
          <a:off x="16268700" y="165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37282</xdr:rowOff>
    </xdr:from>
    <xdr:ext cx="534377" cy="259045"/>
    <xdr:sp macro="" textlink="">
      <xdr:nvSpPr>
        <xdr:cNvPr id="726" name="公債費該当値テキスト"/>
        <xdr:cNvSpPr txBox="1"/>
      </xdr:nvSpPr>
      <xdr:spPr>
        <a:xfrm>
          <a:off x="16370300" y="1649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40061</xdr:rowOff>
    </xdr:from>
    <xdr:to>
      <xdr:col>81</xdr:col>
      <xdr:colOff>101600</xdr:colOff>
      <xdr:row>96</xdr:row>
      <xdr:rowOff>141661</xdr:rowOff>
    </xdr:to>
    <xdr:sp macro="" textlink="">
      <xdr:nvSpPr>
        <xdr:cNvPr id="727" name="楕円 726"/>
        <xdr:cNvSpPr/>
      </xdr:nvSpPr>
      <xdr:spPr>
        <a:xfrm>
          <a:off x="15430500" y="164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132788</xdr:rowOff>
    </xdr:from>
    <xdr:ext cx="534377" cy="259045"/>
    <xdr:sp macro="" textlink="">
      <xdr:nvSpPr>
        <xdr:cNvPr id="728" name="テキスト ボックス 727"/>
        <xdr:cNvSpPr txBox="1"/>
      </xdr:nvSpPr>
      <xdr:spPr>
        <a:xfrm>
          <a:off x="15214111" y="165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31440</xdr:rowOff>
    </xdr:from>
    <xdr:to>
      <xdr:col>76</xdr:col>
      <xdr:colOff>165100</xdr:colOff>
      <xdr:row>96</xdr:row>
      <xdr:rowOff>133040</xdr:rowOff>
    </xdr:to>
    <xdr:sp macro="" textlink="">
      <xdr:nvSpPr>
        <xdr:cNvPr id="729" name="楕円 728"/>
        <xdr:cNvSpPr/>
      </xdr:nvSpPr>
      <xdr:spPr>
        <a:xfrm>
          <a:off x="14541500" y="16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149567</xdr:rowOff>
    </xdr:from>
    <xdr:ext cx="534377" cy="259045"/>
    <xdr:sp macro="" textlink="">
      <xdr:nvSpPr>
        <xdr:cNvPr id="730" name="テキスト ボックス 729"/>
        <xdr:cNvSpPr txBox="1"/>
      </xdr:nvSpPr>
      <xdr:spPr>
        <a:xfrm>
          <a:off x="14325111" y="1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53059</xdr:rowOff>
    </xdr:from>
    <xdr:to>
      <xdr:col>72</xdr:col>
      <xdr:colOff>38100</xdr:colOff>
      <xdr:row>96</xdr:row>
      <xdr:rowOff>154659</xdr:rowOff>
    </xdr:to>
    <xdr:sp macro="" textlink="">
      <xdr:nvSpPr>
        <xdr:cNvPr id="731" name="楕円 730"/>
        <xdr:cNvSpPr/>
      </xdr:nvSpPr>
      <xdr:spPr>
        <a:xfrm>
          <a:off x="13652500" y="165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145786</xdr:rowOff>
    </xdr:from>
    <xdr:ext cx="534377" cy="259045"/>
    <xdr:sp macro="" textlink="">
      <xdr:nvSpPr>
        <xdr:cNvPr id="732" name="テキスト ボックス 731"/>
        <xdr:cNvSpPr txBox="1"/>
      </xdr:nvSpPr>
      <xdr:spPr>
        <a:xfrm>
          <a:off x="13436111" y="166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61435</xdr:rowOff>
    </xdr:from>
    <xdr:to>
      <xdr:col>67</xdr:col>
      <xdr:colOff>101600</xdr:colOff>
      <xdr:row>96</xdr:row>
      <xdr:rowOff>163035</xdr:rowOff>
    </xdr:to>
    <xdr:sp macro="" textlink="">
      <xdr:nvSpPr>
        <xdr:cNvPr id="733" name="楕円 732"/>
        <xdr:cNvSpPr/>
      </xdr:nvSpPr>
      <xdr:spPr>
        <a:xfrm>
          <a:off x="12763500" y="1652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154162</xdr:rowOff>
    </xdr:from>
    <xdr:ext cx="534377" cy="259045"/>
    <xdr:sp macro="" textlink="">
      <xdr:nvSpPr>
        <xdr:cNvPr id="734" name="テキスト ボックス 733"/>
        <xdr:cNvSpPr txBox="1"/>
      </xdr:nvSpPr>
      <xdr:spPr>
        <a:xfrm>
          <a:off x="12547111" y="166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県平均と比較して、消防費及び労働費</a:t>
          </a:r>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が上回っており、その他は県平均より下回っている。県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均より下回っているが、類似団体と比較して大きくなっているものは、民生費である。民生費では、待機児童解消のために保育所整備がなされてきたことによる運営費負担金が増えたや、障害者に対する給付事業などの扶助費が年々増加していることが要因である。今後は、事業費の抑制を図る必要があ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年度より実質収支額が右肩下がりに減少しており、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となった。主な要因としては、算出式の分子である実質収支が大幅に減となったことによるものであり、令和２年度はほぼ横ばい、令和３年度は微増、令和４年度はほぼ横ばいとなっている。ま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年度の実質単年度収支が前年度と比較し大きく減となっている。その要因として、赤字解消のため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国民健康保険特別会計に多く繰入したことにより単年度収支が減となったためである。今後も、安定的な財政運営が行えるよう国保の赤字解消に努めていく。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特別会計については、不足分を一般会計からの繰出金で対応するため黒字決算であるが、国民健康保険特別会計については、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年度までは基準額以上の繰出金を行わなかったため、赤字決算となっている。しかし、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年度からは累積赤字及び単年度赤字の解消のため基準額以上の繰出をおこなったことにより、国民健康保険特別会計においても黒字となった。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年度に策定された第三次財政健全化計画に基づき、国民健康保険特別会計の累積赤字は解消したが、いまだ単年度赤字も大きいため、今後も赤字解消を図っていく。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a:solidFill>
                <a:schemeClr val="dk1"/>
              </a:solidFill>
              <a:effectLst/>
              <a:latin typeface="ＭＳ ゴシック" panose="020B0609070205080204" pitchFamily="49" charset="-128"/>
              <a:ea typeface="ＭＳ ゴシック" panose="020B0609070205080204" pitchFamily="49" charset="-128"/>
              <a:cs typeface="+mn-cs"/>
            </a:rPr>
            <a:t>各道路・公園整備事業、土地区画整理事業など整備途中であるため、元利償還金は大きな減額が見込まれないが、臨時財政対策債を除く町債発行額が当該年度の公債費元金償還額以下になるよう抑制や、交付税措置のある地方債の活用等を行い、公債費負担の中長期的な平準化を図っ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沖縄県南風原町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地方債残高については、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減少傾向にあるが、各道路、公園整備事業や土地区画整理事業などが整備途中であるため、大きな減額は見込めないが、臨時財政対策債を除く町債発行額が当該年度の公債費元金償還額以下になるよう抑制し、交付税措置のある地方債の活用等、公債費負担の中長期的な平準化を図っていく。また、公営企業債等への負担についても、下水道が整備途中であるため今後も上昇が見込まれるが、整備後の接続率の向上を図ることで、一般会計からの繰入を抑制するように努め将来負担を増やさないよう適正な財政運営を促していく。</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沖縄県南風原町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４年度は、前年度より財政調整基金で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799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百万円の増となっている。</a:t>
          </a:r>
          <a:endParaRPr lang="ja-JP" altLang="ja-JP" sz="1600">
            <a:effectLst/>
            <a:latin typeface="ＭＳ ゴシック" panose="020B0609070205080204" pitchFamily="49" charset="-128"/>
            <a:ea typeface="ＭＳ ゴシック" panose="020B0609070205080204" pitchFamily="49" charset="-128"/>
            <a:cs typeface="Lucida Sans Unicode" panose="020B0602030504020204" pitchFamily="34" charset="0"/>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その他特定目的基金については、土地区画整理事業基金の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113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Lucida Sans Unicode" panose="020B0602030504020204" pitchFamily="34" charset="0"/>
            </a:rPr>
            <a:t>百万円の減が要因となっている。</a:t>
          </a:r>
          <a:endParaRPr lang="ja-JP" altLang="ja-JP" sz="1600">
            <a:effectLst/>
            <a:latin typeface="ＭＳ ゴシック" panose="020B0609070205080204" pitchFamily="49" charset="-128"/>
            <a:ea typeface="ＭＳ ゴシック" panose="020B0609070205080204" pitchFamily="49" charset="-128"/>
            <a:cs typeface="Lucida Sans Unicode" panose="020B0602030504020204" pitchFamily="34" charset="0"/>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各基金設置条例に基づき、基金の適正な活用・運用をおこなう。</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ふるさと応援基金・・・・・・寄附された寄附金を適正に管理し、運用するため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福祉基金・・・・・・・・・・本格的な高齢化社会の到来に備え、地域における福祉活動の促進等事業に充てるため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ふるさとづくり基金・・・・・ふるさと創生事業を推進するため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リサイクル基金・・・・・・・ごみの「資源化・減量化」を促進し、快適な生活環境つくり目指すため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一般廃棄物処理施設基金・・・那覇市・南風原町環境施設組合等の円滑な事業執行を図るため</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土地区画整理事業基金・・・</a:t>
          </a:r>
          <a:r>
            <a:rPr lang="ja-JP" altLang="ja-JP" sz="1200" b="0" i="0">
              <a:solidFill>
                <a:schemeClr val="dk1"/>
              </a:solidFill>
              <a:effectLst/>
              <a:latin typeface="ＭＳ ゴシック" panose="020B0609070205080204" pitchFamily="49" charset="-128"/>
              <a:ea typeface="ＭＳ ゴシック" panose="020B0609070205080204" pitchFamily="49" charset="-128"/>
              <a:cs typeface="+mn-cs"/>
            </a:rPr>
            <a:t>那覇広域都市計画事業津嘉山北土地区画整理事業に伴う保留地処分金を適正に管理するため</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土地区画整理事業基金の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百万円の減が要因となっている。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基金残高を増やすだけではなく、基金を活用した事業の実施が設置の大きな目的となっているため、予算編成において社会情勢も鑑み、基金を活用した適正な予算措置を行う。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４年度は前年度から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百万円増となっているのは、第三次財政健全化計画により歳出を抑えたことによる取崩額の抑制が主な要因である。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年度末財政調整基金残高が標準財政規模の</a:t>
          </a:r>
          <a:r>
            <a:rPr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％前後の数値となるよう基金の確保に取り組む。</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今後も健全な財政運営を図り、引き続き財政調整基金の確保に努める。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４年度は前年度から８百万円減となっているのは、令和３年度に普通交付税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258,765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千円の追加交付があり、そのうち臨時財政対策債償還基金費として交付された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163,410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千円は基準財政需要額（公債費）に算定されないため、元金償還に充てるために取り崩したため。</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臨時財政対策債の償還期間が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年となっていることから、追加交付分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163,410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年かけて取り崩し、臨時財政対策債の償還に充てる。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類似団体、全国平均値を下回っているものの、県平均値で見ると上回っている。また、減価償却率であるため、一概に老朽化が進んでいる、進んでいないとは言えないものの、財政状況を</a:t>
          </a:r>
          <a:r>
            <a:rPr lang="ja-JP" altLang="en-US" sz="1100" b="0" i="0" baseline="0">
              <a:solidFill>
                <a:schemeClr val="dk1"/>
              </a:solidFill>
              <a:effectLst/>
              <a:latin typeface="+mn-lt"/>
              <a:ea typeface="+mn-ea"/>
              <a:cs typeface="+mn-cs"/>
            </a:rPr>
            <a:t>鑑みると、</a:t>
          </a:r>
          <a:r>
            <a:rPr lang="ja-JP" altLang="ja-JP" sz="1100" b="0" i="0" baseline="0">
              <a:solidFill>
                <a:schemeClr val="dk1"/>
              </a:solidFill>
              <a:effectLst/>
              <a:latin typeface="+mn-lt"/>
              <a:ea typeface="+mn-ea"/>
              <a:cs typeface="+mn-cs"/>
            </a:rPr>
            <a:t>老朽化した施設の</a:t>
          </a:r>
          <a:r>
            <a:rPr lang="ja-JP" altLang="en-US" sz="1100" b="0" i="0" baseline="0">
              <a:solidFill>
                <a:schemeClr val="dk1"/>
              </a:solidFill>
              <a:effectLst/>
              <a:latin typeface="+mn-lt"/>
              <a:ea typeface="+mn-ea"/>
              <a:cs typeface="+mn-cs"/>
            </a:rPr>
            <a:t>立て替え等</a:t>
          </a:r>
          <a:r>
            <a:rPr lang="ja-JP" altLang="ja-JP" sz="1100" b="0" i="0" baseline="0">
              <a:solidFill>
                <a:schemeClr val="dk1"/>
              </a:solidFill>
              <a:effectLst/>
              <a:latin typeface="+mn-lt"/>
              <a:ea typeface="+mn-ea"/>
              <a:cs typeface="+mn-cs"/>
            </a:rPr>
            <a:t>は厳しいため、施設の長寿命化などを図り、財政に負担のない方法で対策していく。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2"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83" name="楕円 82"/>
        <xdr:cNvSpPr/>
      </xdr:nvSpPr>
      <xdr:spPr>
        <a:xfrm>
          <a:off x="4000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52705</xdr:rowOff>
    </xdr:to>
    <xdr:cxnSp macro="">
      <xdr:nvCxnSpPr>
        <xdr:cNvPr id="84" name="直線コネクタ 83"/>
        <xdr:cNvCxnSpPr/>
      </xdr:nvCxnSpPr>
      <xdr:spPr>
        <a:xfrm>
          <a:off x="4051300" y="59137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170180</xdr:rowOff>
    </xdr:to>
    <xdr:cxnSp macro="">
      <xdr:nvCxnSpPr>
        <xdr:cNvPr id="86" name="直線コネクタ 85"/>
        <xdr:cNvCxnSpPr/>
      </xdr:nvCxnSpPr>
      <xdr:spPr>
        <a:xfrm>
          <a:off x="3289300" y="585978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7" name="楕円 86"/>
        <xdr:cNvSpPr/>
      </xdr:nvSpPr>
      <xdr:spPr>
        <a:xfrm>
          <a:off x="2476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29</xdr:row>
      <xdr:rowOff>116205</xdr:rowOff>
    </xdr:to>
    <xdr:cxnSp macro="">
      <xdr:nvCxnSpPr>
        <xdr:cNvPr id="88" name="直線コネクタ 87"/>
        <xdr:cNvCxnSpPr/>
      </xdr:nvCxnSpPr>
      <xdr:spPr>
        <a:xfrm>
          <a:off x="2527300" y="58022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134832</xdr:rowOff>
    </xdr:from>
    <xdr:to>
      <xdr:col>7</xdr:col>
      <xdr:colOff>187325</xdr:colOff>
      <xdr:row>28</xdr:row>
      <xdr:rowOff>64982</xdr:rowOff>
    </xdr:to>
    <xdr:sp macro="" textlink="">
      <xdr:nvSpPr>
        <xdr:cNvPr id="89" name="楕円 88"/>
        <xdr:cNvSpPr/>
      </xdr:nvSpPr>
      <xdr:spPr>
        <a:xfrm>
          <a:off x="1714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14182</xdr:rowOff>
    </xdr:from>
    <xdr:to>
      <xdr:col>11</xdr:col>
      <xdr:colOff>136525</xdr:colOff>
      <xdr:row>29</xdr:row>
      <xdr:rowOff>58632</xdr:rowOff>
    </xdr:to>
    <xdr:cxnSp macro="">
      <xdr:nvCxnSpPr>
        <xdr:cNvPr id="90" name="直線コネクタ 89"/>
        <xdr:cNvCxnSpPr/>
      </xdr:nvCxnSpPr>
      <xdr:spPr>
        <a:xfrm>
          <a:off x="1765300" y="5586307"/>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95" name="n_1mainValue有形固定資産減価償却率"/>
        <xdr:cNvSpPr txBox="1"/>
      </xdr:nvSpPr>
      <xdr:spPr>
        <a:xfrm>
          <a:off x="38360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6"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125959</xdr:rowOff>
    </xdr:from>
    <xdr:ext cx="405111" cy="259045"/>
    <xdr:sp macro="" textlink="">
      <xdr:nvSpPr>
        <xdr:cNvPr id="97" name="n_3mainValue有形固定資産減価償却率"/>
        <xdr:cNvSpPr txBox="1"/>
      </xdr:nvSpPr>
      <xdr:spPr>
        <a:xfrm>
          <a:off x="2324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81509</xdr:rowOff>
    </xdr:from>
    <xdr:ext cx="405111" cy="259045"/>
    <xdr:sp macro="" textlink="">
      <xdr:nvSpPr>
        <xdr:cNvPr id="98" name="n_4mainValue有形固定資産減価償却率"/>
        <xdr:cNvSpPr txBox="1"/>
      </xdr:nvSpPr>
      <xdr:spPr>
        <a:xfrm>
          <a:off x="1562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類似団体、全国平均</a:t>
          </a:r>
          <a:r>
            <a:rPr kumimoji="1" lang="ja-JP" altLang="en-US" sz="1100">
              <a:solidFill>
                <a:schemeClr val="dk1"/>
              </a:solidFill>
              <a:effectLst/>
              <a:latin typeface="+mn-lt"/>
              <a:ea typeface="+mn-ea"/>
              <a:cs typeface="+mn-cs"/>
            </a:rPr>
            <a:t>、沖縄県平均</a:t>
          </a:r>
          <a:r>
            <a:rPr kumimoji="1" lang="ja-JP" altLang="ja-JP" sz="1100">
              <a:solidFill>
                <a:schemeClr val="dk1"/>
              </a:solidFill>
              <a:effectLst/>
              <a:latin typeface="+mn-lt"/>
              <a:ea typeface="+mn-ea"/>
              <a:cs typeface="+mn-cs"/>
            </a:rPr>
            <a:t>を下回っている主な要因としては、地方債発行を元金償還額以下に抑制し</a:t>
          </a:r>
          <a:r>
            <a:rPr kumimoji="1" lang="ja-JP" altLang="en-US" sz="1100">
              <a:solidFill>
                <a:schemeClr val="dk1"/>
              </a:solidFill>
              <a:effectLst/>
              <a:latin typeface="+mn-lt"/>
              <a:ea typeface="+mn-ea"/>
              <a:cs typeface="+mn-cs"/>
            </a:rPr>
            <a:t>ているこ</a:t>
          </a:r>
          <a:r>
            <a:rPr kumimoji="1" lang="ja-JP" altLang="ja-JP" sz="1100">
              <a:solidFill>
                <a:schemeClr val="dk1"/>
              </a:solidFill>
              <a:effectLst/>
              <a:latin typeface="+mn-lt"/>
              <a:ea typeface="+mn-ea"/>
              <a:cs typeface="+mn-cs"/>
            </a:rPr>
            <a:t>とで、起債残高が減少していることが考えられる。今後も引き続き、地方債発行額と元金償還額のバランスを図りながら、将来の財政運営の負担にならないよう努めていく。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2" name="債務償還比率平均値テキスト"/>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155413</xdr:rowOff>
    </xdr:from>
    <xdr:to>
      <xdr:col>76</xdr:col>
      <xdr:colOff>73025</xdr:colOff>
      <xdr:row>29</xdr:row>
      <xdr:rowOff>85563</xdr:rowOff>
    </xdr:to>
    <xdr:sp macro="" textlink="">
      <xdr:nvSpPr>
        <xdr:cNvPr id="143" name="楕円 142"/>
        <xdr:cNvSpPr/>
      </xdr:nvSpPr>
      <xdr:spPr>
        <a:xfrm>
          <a:off x="14744700" y="57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6840</xdr:rowOff>
    </xdr:from>
    <xdr:ext cx="469744" cy="259045"/>
    <xdr:sp macro="" textlink="">
      <xdr:nvSpPr>
        <xdr:cNvPr id="144" name="債務償還比率該当値テキスト"/>
        <xdr:cNvSpPr txBox="1"/>
      </xdr:nvSpPr>
      <xdr:spPr>
        <a:xfrm>
          <a:off x="14846300" y="557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155653</xdr:rowOff>
    </xdr:from>
    <xdr:to>
      <xdr:col>72</xdr:col>
      <xdr:colOff>123825</xdr:colOff>
      <xdr:row>29</xdr:row>
      <xdr:rowOff>85803</xdr:rowOff>
    </xdr:to>
    <xdr:sp macro="" textlink="">
      <xdr:nvSpPr>
        <xdr:cNvPr id="145" name="楕円 144"/>
        <xdr:cNvSpPr/>
      </xdr:nvSpPr>
      <xdr:spPr>
        <a:xfrm>
          <a:off x="14033500" y="572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34763</xdr:rowOff>
    </xdr:from>
    <xdr:to>
      <xdr:col>76</xdr:col>
      <xdr:colOff>22225</xdr:colOff>
      <xdr:row>29</xdr:row>
      <xdr:rowOff>35003</xdr:rowOff>
    </xdr:to>
    <xdr:cxnSp macro="">
      <xdr:nvCxnSpPr>
        <xdr:cNvPr id="146" name="直線コネクタ 145"/>
        <xdr:cNvCxnSpPr/>
      </xdr:nvCxnSpPr>
      <xdr:spPr>
        <a:xfrm flipV="1">
          <a:off x="14084300" y="5778338"/>
          <a:ext cx="711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152245</xdr:rowOff>
    </xdr:from>
    <xdr:to>
      <xdr:col>68</xdr:col>
      <xdr:colOff>123825</xdr:colOff>
      <xdr:row>30</xdr:row>
      <xdr:rowOff>82395</xdr:rowOff>
    </xdr:to>
    <xdr:sp macro="" textlink="">
      <xdr:nvSpPr>
        <xdr:cNvPr id="147" name="楕円 146"/>
        <xdr:cNvSpPr/>
      </xdr:nvSpPr>
      <xdr:spPr>
        <a:xfrm>
          <a:off x="13271500" y="58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35003</xdr:rowOff>
    </xdr:from>
    <xdr:to>
      <xdr:col>72</xdr:col>
      <xdr:colOff>73025</xdr:colOff>
      <xdr:row>30</xdr:row>
      <xdr:rowOff>31595</xdr:rowOff>
    </xdr:to>
    <xdr:cxnSp macro="">
      <xdr:nvCxnSpPr>
        <xdr:cNvPr id="148" name="直線コネクタ 147"/>
        <xdr:cNvCxnSpPr/>
      </xdr:nvCxnSpPr>
      <xdr:spPr>
        <a:xfrm flipV="1">
          <a:off x="13322300" y="5778578"/>
          <a:ext cx="762000" cy="1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139361</xdr:rowOff>
    </xdr:from>
    <xdr:to>
      <xdr:col>64</xdr:col>
      <xdr:colOff>123825</xdr:colOff>
      <xdr:row>31</xdr:row>
      <xdr:rowOff>69511</xdr:rowOff>
    </xdr:to>
    <xdr:sp macro="" textlink="">
      <xdr:nvSpPr>
        <xdr:cNvPr id="149" name="楕円 148"/>
        <xdr:cNvSpPr/>
      </xdr:nvSpPr>
      <xdr:spPr>
        <a:xfrm>
          <a:off x="12509500" y="60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31595</xdr:rowOff>
    </xdr:from>
    <xdr:to>
      <xdr:col>68</xdr:col>
      <xdr:colOff>73025</xdr:colOff>
      <xdr:row>31</xdr:row>
      <xdr:rowOff>18711</xdr:rowOff>
    </xdr:to>
    <xdr:cxnSp macro="">
      <xdr:nvCxnSpPr>
        <xdr:cNvPr id="150" name="直線コネクタ 149"/>
        <xdr:cNvCxnSpPr/>
      </xdr:nvCxnSpPr>
      <xdr:spPr>
        <a:xfrm flipV="1">
          <a:off x="12560300" y="5946620"/>
          <a:ext cx="762000" cy="1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45395</xdr:rowOff>
    </xdr:from>
    <xdr:to>
      <xdr:col>60</xdr:col>
      <xdr:colOff>123825</xdr:colOff>
      <xdr:row>31</xdr:row>
      <xdr:rowOff>146995</xdr:rowOff>
    </xdr:to>
    <xdr:sp macro="" textlink="">
      <xdr:nvSpPr>
        <xdr:cNvPr id="151" name="楕円 150"/>
        <xdr:cNvSpPr/>
      </xdr:nvSpPr>
      <xdr:spPr>
        <a:xfrm>
          <a:off x="11747500" y="61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18711</xdr:rowOff>
    </xdr:from>
    <xdr:to>
      <xdr:col>64</xdr:col>
      <xdr:colOff>73025</xdr:colOff>
      <xdr:row>31</xdr:row>
      <xdr:rowOff>96195</xdr:rowOff>
    </xdr:to>
    <xdr:cxnSp macro="">
      <xdr:nvCxnSpPr>
        <xdr:cNvPr id="152" name="直線コネクタ 151"/>
        <xdr:cNvCxnSpPr/>
      </xdr:nvCxnSpPr>
      <xdr:spPr>
        <a:xfrm flipV="1">
          <a:off x="11798300" y="6105186"/>
          <a:ext cx="7620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3" name="n_1aveValue債務償還比率"/>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54" name="n_2aveValue債務償還比率"/>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5" name="n_3aveValue債務償還比率"/>
        <xdr:cNvSpPr txBox="1"/>
      </xdr:nvSpPr>
      <xdr:spPr>
        <a:xfrm>
          <a:off x="12325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102330</xdr:rowOff>
    </xdr:from>
    <xdr:ext cx="469744" cy="259045"/>
    <xdr:sp macro="" textlink="">
      <xdr:nvSpPr>
        <xdr:cNvPr id="157" name="n_1mainValue債務償還比率"/>
        <xdr:cNvSpPr txBox="1"/>
      </xdr:nvSpPr>
      <xdr:spPr>
        <a:xfrm>
          <a:off x="13836727" y="55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98922</xdr:rowOff>
    </xdr:from>
    <xdr:ext cx="469744" cy="259045"/>
    <xdr:sp macro="" textlink="">
      <xdr:nvSpPr>
        <xdr:cNvPr id="158" name="n_2mainValue債務償還比率"/>
        <xdr:cNvSpPr txBox="1"/>
      </xdr:nvSpPr>
      <xdr:spPr>
        <a:xfrm>
          <a:off x="13087427" y="56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60638</xdr:rowOff>
    </xdr:from>
    <xdr:ext cx="469744" cy="259045"/>
    <xdr:sp macro="" textlink="">
      <xdr:nvSpPr>
        <xdr:cNvPr id="159" name="n_3mainValue債務償還比率"/>
        <xdr:cNvSpPr txBox="1"/>
      </xdr:nvSpPr>
      <xdr:spPr>
        <a:xfrm>
          <a:off x="12325427" y="614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138122</xdr:rowOff>
    </xdr:from>
    <xdr:ext cx="469744" cy="259045"/>
    <xdr:sp macro="" textlink="">
      <xdr:nvSpPr>
        <xdr:cNvPr id="160" name="n_4mainValue債務償還比率"/>
        <xdr:cNvSpPr txBox="1"/>
      </xdr:nvSpPr>
      <xdr:spPr>
        <a:xfrm>
          <a:off x="11563427" y="622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109220</xdr:rowOff>
    </xdr:from>
    <xdr:to>
      <xdr:col>24</xdr:col>
      <xdr:colOff>114300</xdr:colOff>
      <xdr:row>37</xdr:row>
      <xdr:rowOff>39370</xdr:rowOff>
    </xdr:to>
    <xdr:sp macro="" textlink="">
      <xdr:nvSpPr>
        <xdr:cNvPr id="73" name="楕円 72"/>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132097</xdr:rowOff>
    </xdr:from>
    <xdr:ext cx="405111" cy="259045"/>
    <xdr:sp macro="" textlink="">
      <xdr:nvSpPr>
        <xdr:cNvPr id="74" name="【道路】&#10;有形固定資産減価償却率該当値テキスト"/>
        <xdr:cNvSpPr txBox="1"/>
      </xdr:nvSpPr>
      <xdr:spPr>
        <a:xfrm>
          <a:off x="4673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5" name="楕円 74"/>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160020</xdr:rowOff>
    </xdr:to>
    <xdr:cxnSp macro="">
      <xdr:nvCxnSpPr>
        <xdr:cNvPr id="76" name="直線コネクタ 75"/>
        <xdr:cNvCxnSpPr/>
      </xdr:nvCxnSpPr>
      <xdr:spPr>
        <a:xfrm>
          <a:off x="3797300" y="6294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145415</xdr:rowOff>
    </xdr:from>
    <xdr:to>
      <xdr:col>15</xdr:col>
      <xdr:colOff>101600</xdr:colOff>
      <xdr:row>36</xdr:row>
      <xdr:rowOff>75565</xdr:rowOff>
    </xdr:to>
    <xdr:sp macro="" textlink="">
      <xdr:nvSpPr>
        <xdr:cNvPr id="77" name="楕円 76"/>
        <xdr:cNvSpPr/>
      </xdr:nvSpPr>
      <xdr:spPr>
        <a:xfrm>
          <a:off x="2857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24765</xdr:rowOff>
    </xdr:from>
    <xdr:to>
      <xdr:col>19</xdr:col>
      <xdr:colOff>177800</xdr:colOff>
      <xdr:row>36</xdr:row>
      <xdr:rowOff>121920</xdr:rowOff>
    </xdr:to>
    <xdr:cxnSp macro="">
      <xdr:nvCxnSpPr>
        <xdr:cNvPr id="78" name="直線コネクタ 77"/>
        <xdr:cNvCxnSpPr/>
      </xdr:nvCxnSpPr>
      <xdr:spPr>
        <a:xfrm>
          <a:off x="2908300" y="61969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9" name="楕円 78"/>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24765</xdr:rowOff>
    </xdr:from>
    <xdr:to>
      <xdr:col>15</xdr:col>
      <xdr:colOff>50800</xdr:colOff>
      <xdr:row>36</xdr:row>
      <xdr:rowOff>127635</xdr:rowOff>
    </xdr:to>
    <xdr:cxnSp macro="">
      <xdr:nvCxnSpPr>
        <xdr:cNvPr id="80" name="直線コネクタ 79"/>
        <xdr:cNvCxnSpPr/>
      </xdr:nvCxnSpPr>
      <xdr:spPr>
        <a:xfrm flipV="1">
          <a:off x="2019300" y="61969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53975</xdr:rowOff>
    </xdr:from>
    <xdr:to>
      <xdr:col>6</xdr:col>
      <xdr:colOff>38100</xdr:colOff>
      <xdr:row>36</xdr:row>
      <xdr:rowOff>155575</xdr:rowOff>
    </xdr:to>
    <xdr:sp macro="" textlink="">
      <xdr:nvSpPr>
        <xdr:cNvPr id="81" name="楕円 80"/>
        <xdr:cNvSpPr/>
      </xdr:nvSpPr>
      <xdr:spPr>
        <a:xfrm>
          <a:off x="1079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104775</xdr:rowOff>
    </xdr:from>
    <xdr:to>
      <xdr:col>10</xdr:col>
      <xdr:colOff>114300</xdr:colOff>
      <xdr:row>36</xdr:row>
      <xdr:rowOff>127635</xdr:rowOff>
    </xdr:to>
    <xdr:cxnSp macro="">
      <xdr:nvCxnSpPr>
        <xdr:cNvPr id="82" name="直線コネクタ 81"/>
        <xdr:cNvCxnSpPr/>
      </xdr:nvCxnSpPr>
      <xdr:spPr>
        <a:xfrm>
          <a:off x="1130300" y="62769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7" name="n_1main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92092</xdr:rowOff>
    </xdr:from>
    <xdr:ext cx="405111" cy="259045"/>
    <xdr:sp macro="" textlink="">
      <xdr:nvSpPr>
        <xdr:cNvPr id="88" name="n_2mainValue【道路】&#10;有形固定資産減価償却率"/>
        <xdr:cNvSpPr txBox="1"/>
      </xdr:nvSpPr>
      <xdr:spPr>
        <a:xfrm>
          <a:off x="27057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9" name="n_3mainValue【道路】&#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652</xdr:rowOff>
    </xdr:from>
    <xdr:ext cx="405111" cy="259045"/>
    <xdr:sp macro="" textlink="">
      <xdr:nvSpPr>
        <xdr:cNvPr id="90" name="n_4mainValue【道路】&#10;有形固定資産減価償却率"/>
        <xdr:cNvSpPr txBox="1"/>
      </xdr:nvSpPr>
      <xdr:spPr>
        <a:xfrm>
          <a:off x="927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70586</xdr:rowOff>
    </xdr:from>
    <xdr:to>
      <xdr:col>55</xdr:col>
      <xdr:colOff>50800</xdr:colOff>
      <xdr:row>42</xdr:row>
      <xdr:rowOff>736</xdr:rowOff>
    </xdr:to>
    <xdr:sp macro="" textlink="">
      <xdr:nvSpPr>
        <xdr:cNvPr id="130" name="楕円 129"/>
        <xdr:cNvSpPr/>
      </xdr:nvSpPr>
      <xdr:spPr>
        <a:xfrm>
          <a:off x="10426700" y="71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156963</xdr:rowOff>
    </xdr:from>
    <xdr:ext cx="469744" cy="259045"/>
    <xdr:sp macro="" textlink="">
      <xdr:nvSpPr>
        <xdr:cNvPr id="131" name="【道路】&#10;一人当たり延長該当値テキスト"/>
        <xdr:cNvSpPr txBox="1"/>
      </xdr:nvSpPr>
      <xdr:spPr>
        <a:xfrm>
          <a:off x="10515600" y="701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70472</xdr:rowOff>
    </xdr:from>
    <xdr:to>
      <xdr:col>50</xdr:col>
      <xdr:colOff>165100</xdr:colOff>
      <xdr:row>42</xdr:row>
      <xdr:rowOff>622</xdr:rowOff>
    </xdr:to>
    <xdr:sp macro="" textlink="">
      <xdr:nvSpPr>
        <xdr:cNvPr id="132" name="楕円 131"/>
        <xdr:cNvSpPr/>
      </xdr:nvSpPr>
      <xdr:spPr>
        <a:xfrm>
          <a:off x="9588500" y="70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121272</xdr:rowOff>
    </xdr:from>
    <xdr:to>
      <xdr:col>55</xdr:col>
      <xdr:colOff>0</xdr:colOff>
      <xdr:row>41</xdr:row>
      <xdr:rowOff>121386</xdr:rowOff>
    </xdr:to>
    <xdr:cxnSp macro="">
      <xdr:nvCxnSpPr>
        <xdr:cNvPr id="133" name="直線コネクタ 132"/>
        <xdr:cNvCxnSpPr/>
      </xdr:nvCxnSpPr>
      <xdr:spPr>
        <a:xfrm>
          <a:off x="9639300" y="715072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70015</xdr:rowOff>
    </xdr:from>
    <xdr:to>
      <xdr:col>46</xdr:col>
      <xdr:colOff>38100</xdr:colOff>
      <xdr:row>42</xdr:row>
      <xdr:rowOff>165</xdr:rowOff>
    </xdr:to>
    <xdr:sp macro="" textlink="">
      <xdr:nvSpPr>
        <xdr:cNvPr id="134" name="楕円 133"/>
        <xdr:cNvSpPr/>
      </xdr:nvSpPr>
      <xdr:spPr>
        <a:xfrm>
          <a:off x="8699500" y="70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120815</xdr:rowOff>
    </xdr:from>
    <xdr:to>
      <xdr:col>50</xdr:col>
      <xdr:colOff>114300</xdr:colOff>
      <xdr:row>41</xdr:row>
      <xdr:rowOff>121272</xdr:rowOff>
    </xdr:to>
    <xdr:cxnSp macro="">
      <xdr:nvCxnSpPr>
        <xdr:cNvPr id="135" name="直線コネクタ 134"/>
        <xdr:cNvCxnSpPr/>
      </xdr:nvCxnSpPr>
      <xdr:spPr>
        <a:xfrm>
          <a:off x="8750300" y="71502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68758</xdr:rowOff>
    </xdr:from>
    <xdr:to>
      <xdr:col>41</xdr:col>
      <xdr:colOff>101600</xdr:colOff>
      <xdr:row>41</xdr:row>
      <xdr:rowOff>170358</xdr:rowOff>
    </xdr:to>
    <xdr:sp macro="" textlink="">
      <xdr:nvSpPr>
        <xdr:cNvPr id="136" name="楕円 135"/>
        <xdr:cNvSpPr/>
      </xdr:nvSpPr>
      <xdr:spPr>
        <a:xfrm>
          <a:off x="7810500" y="70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119558</xdr:rowOff>
    </xdr:from>
    <xdr:to>
      <xdr:col>45</xdr:col>
      <xdr:colOff>177800</xdr:colOff>
      <xdr:row>41</xdr:row>
      <xdr:rowOff>120815</xdr:rowOff>
    </xdr:to>
    <xdr:cxnSp macro="">
      <xdr:nvCxnSpPr>
        <xdr:cNvPr id="137" name="直線コネクタ 136"/>
        <xdr:cNvCxnSpPr/>
      </xdr:nvCxnSpPr>
      <xdr:spPr>
        <a:xfrm>
          <a:off x="7861300" y="714900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67614</xdr:rowOff>
    </xdr:from>
    <xdr:to>
      <xdr:col>36</xdr:col>
      <xdr:colOff>165100</xdr:colOff>
      <xdr:row>41</xdr:row>
      <xdr:rowOff>169214</xdr:rowOff>
    </xdr:to>
    <xdr:sp macro="" textlink="">
      <xdr:nvSpPr>
        <xdr:cNvPr id="138" name="楕円 137"/>
        <xdr:cNvSpPr/>
      </xdr:nvSpPr>
      <xdr:spPr>
        <a:xfrm>
          <a:off x="6921500" y="7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118414</xdr:rowOff>
    </xdr:from>
    <xdr:to>
      <xdr:col>41</xdr:col>
      <xdr:colOff>50800</xdr:colOff>
      <xdr:row>41</xdr:row>
      <xdr:rowOff>119558</xdr:rowOff>
    </xdr:to>
    <xdr:cxnSp macro="">
      <xdr:nvCxnSpPr>
        <xdr:cNvPr id="139" name="直線コネクタ 138"/>
        <xdr:cNvCxnSpPr/>
      </xdr:nvCxnSpPr>
      <xdr:spPr>
        <a:xfrm>
          <a:off x="6972300" y="71478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163199</xdr:rowOff>
    </xdr:from>
    <xdr:ext cx="469744" cy="259045"/>
    <xdr:sp macro="" textlink="">
      <xdr:nvSpPr>
        <xdr:cNvPr id="144" name="n_1mainValue【道路】&#10;一人当たり延長"/>
        <xdr:cNvSpPr txBox="1"/>
      </xdr:nvSpPr>
      <xdr:spPr>
        <a:xfrm>
          <a:off x="9391727" y="719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162742</xdr:rowOff>
    </xdr:from>
    <xdr:ext cx="469744" cy="259045"/>
    <xdr:sp macro="" textlink="">
      <xdr:nvSpPr>
        <xdr:cNvPr id="145" name="n_2mainValue【道路】&#10;一人当たり延長"/>
        <xdr:cNvSpPr txBox="1"/>
      </xdr:nvSpPr>
      <xdr:spPr>
        <a:xfrm>
          <a:off x="8515427" y="719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161485</xdr:rowOff>
    </xdr:from>
    <xdr:ext cx="469744" cy="259045"/>
    <xdr:sp macro="" textlink="">
      <xdr:nvSpPr>
        <xdr:cNvPr id="146" name="n_3mainValue【道路】&#10;一人当たり延長"/>
        <xdr:cNvSpPr txBox="1"/>
      </xdr:nvSpPr>
      <xdr:spPr>
        <a:xfrm>
          <a:off x="7626427" y="719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160341</xdr:rowOff>
    </xdr:from>
    <xdr:ext cx="469744" cy="259045"/>
    <xdr:sp macro="" textlink="">
      <xdr:nvSpPr>
        <xdr:cNvPr id="147" name="n_4mainValue【道路】&#10;一人当たり延長"/>
        <xdr:cNvSpPr txBox="1"/>
      </xdr:nvSpPr>
      <xdr:spPr>
        <a:xfrm>
          <a:off x="6737427" y="718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89" name="楕円 188"/>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0" name="【橋りょう・トンネル】&#10;有形固定資産減価償却率該当値テキスト"/>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1" name="楕円 190"/>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42454</xdr:rowOff>
    </xdr:to>
    <xdr:cxnSp macro="">
      <xdr:nvCxnSpPr>
        <xdr:cNvPr id="192" name="直線コネクタ 191"/>
        <xdr:cNvCxnSpPr/>
      </xdr:nvCxnSpPr>
      <xdr:spPr>
        <a:xfrm>
          <a:off x="3797300" y="103065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3" name="楕円 192"/>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19594</xdr:rowOff>
    </xdr:to>
    <xdr:cxnSp macro="">
      <xdr:nvCxnSpPr>
        <xdr:cNvPr id="194" name="直線コネクタ 193"/>
        <xdr:cNvCxnSpPr/>
      </xdr:nvCxnSpPr>
      <xdr:spPr>
        <a:xfrm>
          <a:off x="2908300" y="102788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5" name="楕円 194"/>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163285</xdr:rowOff>
    </xdr:to>
    <xdr:cxnSp macro="">
      <xdr:nvCxnSpPr>
        <xdr:cNvPr id="196" name="直線コネクタ 195"/>
        <xdr:cNvCxnSpPr/>
      </xdr:nvCxnSpPr>
      <xdr:spPr>
        <a:xfrm>
          <a:off x="2019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7" name="楕円 196"/>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135527</xdr:rowOff>
    </xdr:to>
    <xdr:cxnSp macro="">
      <xdr:nvCxnSpPr>
        <xdr:cNvPr id="198" name="直線コネクタ 197"/>
        <xdr:cNvCxnSpPr/>
      </xdr:nvCxnSpPr>
      <xdr:spPr>
        <a:xfrm>
          <a:off x="1130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3" name="n_1mainValue【橋りょう・トンネル】&#10;有形固定資産減価償却率"/>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4" name="n_2mainValue【橋りょう・トンネル】&#10;有形固定資産減価償却率"/>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5" name="n_3mainValue【橋りょう・トンネ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6" name="n_4mainValue【橋りょう・トンネル】&#10;有形固定資産減価償却率"/>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51615</xdr:rowOff>
    </xdr:from>
    <xdr:to>
      <xdr:col>55</xdr:col>
      <xdr:colOff>50800</xdr:colOff>
      <xdr:row>63</xdr:row>
      <xdr:rowOff>153215</xdr:rowOff>
    </xdr:to>
    <xdr:sp macro="" textlink="">
      <xdr:nvSpPr>
        <xdr:cNvPr id="246" name="楕円 245"/>
        <xdr:cNvSpPr/>
      </xdr:nvSpPr>
      <xdr:spPr>
        <a:xfrm>
          <a:off x="10426700" y="1085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30042</xdr:rowOff>
    </xdr:from>
    <xdr:ext cx="599010" cy="259045"/>
    <xdr:sp macro="" textlink="">
      <xdr:nvSpPr>
        <xdr:cNvPr id="247" name="【橋りょう・トンネル】&#10;一人当たり有形固定資産（償却資産）額該当値テキスト"/>
        <xdr:cNvSpPr txBox="1"/>
      </xdr:nvSpPr>
      <xdr:spPr>
        <a:xfrm>
          <a:off x="10515600" y="1083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52314</xdr:rowOff>
    </xdr:from>
    <xdr:to>
      <xdr:col>50</xdr:col>
      <xdr:colOff>165100</xdr:colOff>
      <xdr:row>63</xdr:row>
      <xdr:rowOff>153914</xdr:rowOff>
    </xdr:to>
    <xdr:sp macro="" textlink="">
      <xdr:nvSpPr>
        <xdr:cNvPr id="248" name="楕円 247"/>
        <xdr:cNvSpPr/>
      </xdr:nvSpPr>
      <xdr:spPr>
        <a:xfrm>
          <a:off x="9588500" y="108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102415</xdr:rowOff>
    </xdr:from>
    <xdr:to>
      <xdr:col>55</xdr:col>
      <xdr:colOff>0</xdr:colOff>
      <xdr:row>63</xdr:row>
      <xdr:rowOff>103114</xdr:rowOff>
    </xdr:to>
    <xdr:cxnSp macro="">
      <xdr:nvCxnSpPr>
        <xdr:cNvPr id="249" name="直線コネクタ 248"/>
        <xdr:cNvCxnSpPr/>
      </xdr:nvCxnSpPr>
      <xdr:spPr>
        <a:xfrm flipV="1">
          <a:off x="9639300" y="10903765"/>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51566</xdr:rowOff>
    </xdr:from>
    <xdr:to>
      <xdr:col>46</xdr:col>
      <xdr:colOff>38100</xdr:colOff>
      <xdr:row>63</xdr:row>
      <xdr:rowOff>153166</xdr:rowOff>
    </xdr:to>
    <xdr:sp macro="" textlink="">
      <xdr:nvSpPr>
        <xdr:cNvPr id="250" name="楕円 249"/>
        <xdr:cNvSpPr/>
      </xdr:nvSpPr>
      <xdr:spPr>
        <a:xfrm>
          <a:off x="8699500" y="10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102366</xdr:rowOff>
    </xdr:from>
    <xdr:to>
      <xdr:col>50</xdr:col>
      <xdr:colOff>114300</xdr:colOff>
      <xdr:row>63</xdr:row>
      <xdr:rowOff>103114</xdr:rowOff>
    </xdr:to>
    <xdr:cxnSp macro="">
      <xdr:nvCxnSpPr>
        <xdr:cNvPr id="251" name="直線コネクタ 250"/>
        <xdr:cNvCxnSpPr/>
      </xdr:nvCxnSpPr>
      <xdr:spPr>
        <a:xfrm>
          <a:off x="8750300" y="10903716"/>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49869</xdr:rowOff>
    </xdr:from>
    <xdr:to>
      <xdr:col>41</xdr:col>
      <xdr:colOff>101600</xdr:colOff>
      <xdr:row>63</xdr:row>
      <xdr:rowOff>151469</xdr:rowOff>
    </xdr:to>
    <xdr:sp macro="" textlink="">
      <xdr:nvSpPr>
        <xdr:cNvPr id="252" name="楕円 251"/>
        <xdr:cNvSpPr/>
      </xdr:nvSpPr>
      <xdr:spPr>
        <a:xfrm>
          <a:off x="7810500" y="108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100669</xdr:rowOff>
    </xdr:from>
    <xdr:to>
      <xdr:col>45</xdr:col>
      <xdr:colOff>177800</xdr:colOff>
      <xdr:row>63</xdr:row>
      <xdr:rowOff>102366</xdr:rowOff>
    </xdr:to>
    <xdr:cxnSp macro="">
      <xdr:nvCxnSpPr>
        <xdr:cNvPr id="253" name="直線コネクタ 252"/>
        <xdr:cNvCxnSpPr/>
      </xdr:nvCxnSpPr>
      <xdr:spPr>
        <a:xfrm>
          <a:off x="7861300" y="10902019"/>
          <a:ext cx="889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47774</xdr:rowOff>
    </xdr:from>
    <xdr:to>
      <xdr:col>36</xdr:col>
      <xdr:colOff>165100</xdr:colOff>
      <xdr:row>63</xdr:row>
      <xdr:rowOff>149374</xdr:rowOff>
    </xdr:to>
    <xdr:sp macro="" textlink="">
      <xdr:nvSpPr>
        <xdr:cNvPr id="254" name="楕円 253"/>
        <xdr:cNvSpPr/>
      </xdr:nvSpPr>
      <xdr:spPr>
        <a:xfrm>
          <a:off x="6921500" y="1084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98574</xdr:rowOff>
    </xdr:from>
    <xdr:to>
      <xdr:col>41</xdr:col>
      <xdr:colOff>50800</xdr:colOff>
      <xdr:row>63</xdr:row>
      <xdr:rowOff>100669</xdr:rowOff>
    </xdr:to>
    <xdr:cxnSp macro="">
      <xdr:nvCxnSpPr>
        <xdr:cNvPr id="255" name="直線コネクタ 254"/>
        <xdr:cNvCxnSpPr/>
      </xdr:nvCxnSpPr>
      <xdr:spPr>
        <a:xfrm>
          <a:off x="6972300" y="1089992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145041</xdr:rowOff>
    </xdr:from>
    <xdr:ext cx="599010" cy="259045"/>
    <xdr:sp macro="" textlink="">
      <xdr:nvSpPr>
        <xdr:cNvPr id="260" name="n_1mainValue【橋りょう・トンネル】&#10;一人当たり有形固定資産（償却資産）額"/>
        <xdr:cNvSpPr txBox="1"/>
      </xdr:nvSpPr>
      <xdr:spPr>
        <a:xfrm>
          <a:off x="9327095" y="1094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144293</xdr:rowOff>
    </xdr:from>
    <xdr:ext cx="599010" cy="259045"/>
    <xdr:sp macro="" textlink="">
      <xdr:nvSpPr>
        <xdr:cNvPr id="261" name="n_2mainValue【橋りょう・トンネル】&#10;一人当たり有形固定資産（償却資産）額"/>
        <xdr:cNvSpPr txBox="1"/>
      </xdr:nvSpPr>
      <xdr:spPr>
        <a:xfrm>
          <a:off x="8450795" y="1094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142596</xdr:rowOff>
    </xdr:from>
    <xdr:ext cx="599010" cy="259045"/>
    <xdr:sp macro="" textlink="">
      <xdr:nvSpPr>
        <xdr:cNvPr id="262" name="n_3mainValue【橋りょう・トンネル】&#10;一人当たり有形固定資産（償却資産）額"/>
        <xdr:cNvSpPr txBox="1"/>
      </xdr:nvSpPr>
      <xdr:spPr>
        <a:xfrm>
          <a:off x="7561795" y="1094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140501</xdr:rowOff>
    </xdr:from>
    <xdr:ext cx="599010" cy="259045"/>
    <xdr:sp macro="" textlink="">
      <xdr:nvSpPr>
        <xdr:cNvPr id="263" name="n_4mainValue【橋りょう・トンネル】&#10;一人当たり有形固定資産（償却資産）額"/>
        <xdr:cNvSpPr txBox="1"/>
      </xdr:nvSpPr>
      <xdr:spPr>
        <a:xfrm>
          <a:off x="6672795" y="1094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321" name="直線コネクタ 320"/>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324"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325" name="直線コネクタ 324"/>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326" name="【認定こども園・幼稚園・保育所】&#10;有形固定資産減価償却率平均値テキスト"/>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327" name="フローチャート: 判断 326"/>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328" name="フローチャート: 判断 327"/>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329" name="フローチャート: 判断 328"/>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330" name="フローチャート: 判断 329"/>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331" name="フローチャート: 判断 330"/>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35197</xdr:rowOff>
    </xdr:from>
    <xdr:to>
      <xdr:col>85</xdr:col>
      <xdr:colOff>177800</xdr:colOff>
      <xdr:row>37</xdr:row>
      <xdr:rowOff>136797</xdr:rowOff>
    </xdr:to>
    <xdr:sp macro="" textlink="">
      <xdr:nvSpPr>
        <xdr:cNvPr id="337" name="楕円 336"/>
        <xdr:cNvSpPr/>
      </xdr:nvSpPr>
      <xdr:spPr>
        <a:xfrm>
          <a:off x="16268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58074</xdr:rowOff>
    </xdr:from>
    <xdr:ext cx="405111" cy="259045"/>
    <xdr:sp macro="" textlink="">
      <xdr:nvSpPr>
        <xdr:cNvPr id="338" name="【認定こども園・幼稚園・保育所】&#10;有形固定資産減価償却率該当値テキスト"/>
        <xdr:cNvSpPr txBox="1"/>
      </xdr:nvSpPr>
      <xdr:spPr>
        <a:xfrm>
          <a:off x="16357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339" name="楕円 338"/>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85997</xdr:rowOff>
    </xdr:to>
    <xdr:cxnSp macro="">
      <xdr:nvCxnSpPr>
        <xdr:cNvPr id="340" name="直線コネクタ 339"/>
        <xdr:cNvCxnSpPr/>
      </xdr:nvCxnSpPr>
      <xdr:spPr>
        <a:xfrm>
          <a:off x="15481300" y="639045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41" name="楕円 340"/>
        <xdr:cNvSpPr/>
      </xdr:nvSpPr>
      <xdr:spPr>
        <a:xfrm>
          <a:off x="14541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10886</xdr:rowOff>
    </xdr:from>
    <xdr:to>
      <xdr:col>81</xdr:col>
      <xdr:colOff>50800</xdr:colOff>
      <xdr:row>37</xdr:row>
      <xdr:rowOff>46808</xdr:rowOff>
    </xdr:to>
    <xdr:cxnSp macro="">
      <xdr:nvCxnSpPr>
        <xdr:cNvPr id="342" name="直線コネクタ 341"/>
        <xdr:cNvCxnSpPr/>
      </xdr:nvCxnSpPr>
      <xdr:spPr>
        <a:xfrm>
          <a:off x="14592300" y="63545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89081</xdr:rowOff>
    </xdr:from>
    <xdr:to>
      <xdr:col>72</xdr:col>
      <xdr:colOff>38100</xdr:colOff>
      <xdr:row>37</xdr:row>
      <xdr:rowOff>19231</xdr:rowOff>
    </xdr:to>
    <xdr:sp macro="" textlink="">
      <xdr:nvSpPr>
        <xdr:cNvPr id="343" name="楕円 342"/>
        <xdr:cNvSpPr/>
      </xdr:nvSpPr>
      <xdr:spPr>
        <a:xfrm>
          <a:off x="13652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139881</xdr:rowOff>
    </xdr:from>
    <xdr:to>
      <xdr:col>76</xdr:col>
      <xdr:colOff>114300</xdr:colOff>
      <xdr:row>37</xdr:row>
      <xdr:rowOff>10886</xdr:rowOff>
    </xdr:to>
    <xdr:cxnSp macro="">
      <xdr:nvCxnSpPr>
        <xdr:cNvPr id="344" name="直線コネクタ 343"/>
        <xdr:cNvCxnSpPr/>
      </xdr:nvCxnSpPr>
      <xdr:spPr>
        <a:xfrm>
          <a:off x="13703300" y="63120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61323</xdr:rowOff>
    </xdr:from>
    <xdr:to>
      <xdr:col>67</xdr:col>
      <xdr:colOff>101600</xdr:colOff>
      <xdr:row>36</xdr:row>
      <xdr:rowOff>162923</xdr:rowOff>
    </xdr:to>
    <xdr:sp macro="" textlink="">
      <xdr:nvSpPr>
        <xdr:cNvPr id="345" name="楕円 344"/>
        <xdr:cNvSpPr/>
      </xdr:nvSpPr>
      <xdr:spPr>
        <a:xfrm>
          <a:off x="12763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112123</xdr:rowOff>
    </xdr:from>
    <xdr:to>
      <xdr:col>71</xdr:col>
      <xdr:colOff>177800</xdr:colOff>
      <xdr:row>36</xdr:row>
      <xdr:rowOff>139881</xdr:rowOff>
    </xdr:to>
    <xdr:cxnSp macro="">
      <xdr:nvCxnSpPr>
        <xdr:cNvPr id="346" name="直線コネクタ 345"/>
        <xdr:cNvCxnSpPr/>
      </xdr:nvCxnSpPr>
      <xdr:spPr>
        <a:xfrm>
          <a:off x="12814300" y="62843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347" name="n_1aveValue【認定こども園・幼稚園・保育所】&#10;有形固定資産減価償却率"/>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348" name="n_2aveValue【認定こども園・幼稚園・保育所】&#10;有形固定資産減価償却率"/>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349" name="n_3aveValue【認定こども園・幼稚園・保育所】&#10;有形固定資産減価償却率"/>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350" name="n_4aveValue【認定こども園・幼稚園・保育所】&#10;有形固定資産減価償却率"/>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114135</xdr:rowOff>
    </xdr:from>
    <xdr:ext cx="405111" cy="259045"/>
    <xdr:sp macro="" textlink="">
      <xdr:nvSpPr>
        <xdr:cNvPr id="351" name="n_1mainValue【認定こども園・幼稚園・保育所】&#10;有形固定資産減価償却率"/>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52" name="n_2main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35758</xdr:rowOff>
    </xdr:from>
    <xdr:ext cx="405111" cy="259045"/>
    <xdr:sp macro="" textlink="">
      <xdr:nvSpPr>
        <xdr:cNvPr id="353" name="n_3mainValue【認定こども園・幼稚園・保育所】&#10;有形固定資産減価償却率"/>
        <xdr:cNvSpPr txBox="1"/>
      </xdr:nvSpPr>
      <xdr:spPr>
        <a:xfrm>
          <a:off x="13500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8000</xdr:rowOff>
    </xdr:from>
    <xdr:ext cx="405111" cy="259045"/>
    <xdr:sp macro="" textlink="">
      <xdr:nvSpPr>
        <xdr:cNvPr id="354" name="n_4mainValue【認定こども園・幼稚園・保育所】&#10;有形固定資産減価償却率"/>
        <xdr:cNvSpPr txBox="1"/>
      </xdr:nvSpPr>
      <xdr:spPr>
        <a:xfrm>
          <a:off x="12611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376" name="直線コネクタ 375"/>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379"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380" name="直線コネクタ 379"/>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381" name="【認定こども園・幼稚園・保育所】&#10;一人当たり面積平均値テキスト"/>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382" name="フローチャート: 判断 381"/>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383" name="フローチャート: 判断 382"/>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384" name="フローチャート: 判断 383"/>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385" name="フローチャート: 判断 384"/>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392" name="楕円 391"/>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393" name="【認定こども園・幼稚園・保育所】&#10;一人当たり面積該当値テキスト"/>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18542</xdr:rowOff>
    </xdr:from>
    <xdr:to>
      <xdr:col>112</xdr:col>
      <xdr:colOff>38100</xdr:colOff>
      <xdr:row>40</xdr:row>
      <xdr:rowOff>120142</xdr:rowOff>
    </xdr:to>
    <xdr:sp macro="" textlink="">
      <xdr:nvSpPr>
        <xdr:cNvPr id="394" name="楕円 393"/>
        <xdr:cNvSpPr/>
      </xdr:nvSpPr>
      <xdr:spPr>
        <a:xfrm>
          <a:off x="21272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69342</xdr:rowOff>
    </xdr:from>
    <xdr:to>
      <xdr:col>116</xdr:col>
      <xdr:colOff>63500</xdr:colOff>
      <xdr:row>40</xdr:row>
      <xdr:rowOff>69342</xdr:rowOff>
    </xdr:to>
    <xdr:cxnSp macro="">
      <xdr:nvCxnSpPr>
        <xdr:cNvPr id="395" name="直線コネクタ 394"/>
        <xdr:cNvCxnSpPr/>
      </xdr:nvCxnSpPr>
      <xdr:spPr>
        <a:xfrm>
          <a:off x="21323300" y="69273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396" name="楕円 395"/>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69342</xdr:rowOff>
    </xdr:to>
    <xdr:cxnSp macro="">
      <xdr:nvCxnSpPr>
        <xdr:cNvPr id="397" name="直線コネクタ 396"/>
        <xdr:cNvCxnSpPr/>
      </xdr:nvCxnSpPr>
      <xdr:spPr>
        <a:xfrm>
          <a:off x="20434300" y="689076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148844</xdr:rowOff>
    </xdr:from>
    <xdr:to>
      <xdr:col>102</xdr:col>
      <xdr:colOff>165100</xdr:colOff>
      <xdr:row>40</xdr:row>
      <xdr:rowOff>78994</xdr:rowOff>
    </xdr:to>
    <xdr:sp macro="" textlink="">
      <xdr:nvSpPr>
        <xdr:cNvPr id="398" name="楕円 397"/>
        <xdr:cNvSpPr/>
      </xdr:nvSpPr>
      <xdr:spPr>
        <a:xfrm>
          <a:off x="19494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28194</xdr:rowOff>
    </xdr:from>
    <xdr:to>
      <xdr:col>107</xdr:col>
      <xdr:colOff>50800</xdr:colOff>
      <xdr:row>40</xdr:row>
      <xdr:rowOff>32766</xdr:rowOff>
    </xdr:to>
    <xdr:cxnSp macro="">
      <xdr:nvCxnSpPr>
        <xdr:cNvPr id="399" name="直線コネクタ 398"/>
        <xdr:cNvCxnSpPr/>
      </xdr:nvCxnSpPr>
      <xdr:spPr>
        <a:xfrm>
          <a:off x="19545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00" name="楕円 399"/>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28194</xdr:rowOff>
    </xdr:to>
    <xdr:cxnSp macro="">
      <xdr:nvCxnSpPr>
        <xdr:cNvPr id="401" name="直線コネクタ 400"/>
        <xdr:cNvCxnSpPr/>
      </xdr:nvCxnSpPr>
      <xdr:spPr>
        <a:xfrm>
          <a:off x="18656300" y="68839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402" name="n_1aveValue【認定こども園・幼稚園・保育所】&#10;一人当たり面積"/>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403" name="n_2aveValue【認定こども園・幼稚園・保育所】&#10;一人当たり面積"/>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404" name="n_3aveValue【認定こども園・幼稚園・保育所】&#10;一人当たり面積"/>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111269</xdr:rowOff>
    </xdr:from>
    <xdr:ext cx="469744" cy="259045"/>
    <xdr:sp macro="" textlink="">
      <xdr:nvSpPr>
        <xdr:cNvPr id="406" name="n_1mainValue【認定こども園・幼稚園・保育所】&#10;一人当たり面積"/>
        <xdr:cNvSpPr txBox="1"/>
      </xdr:nvSpPr>
      <xdr:spPr>
        <a:xfrm>
          <a:off x="210757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407"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70121</xdr:rowOff>
    </xdr:from>
    <xdr:ext cx="469744" cy="259045"/>
    <xdr:sp macro="" textlink="">
      <xdr:nvSpPr>
        <xdr:cNvPr id="408" name="n_3mainValue【認定こども園・幼稚園・保育所】&#10;一人当たり面積"/>
        <xdr:cNvSpPr txBox="1"/>
      </xdr:nvSpPr>
      <xdr:spPr>
        <a:xfrm>
          <a:off x="19310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409"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2" name="テキスト ボックス 4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432" name="直線コネクタ 431"/>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33"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34" name="直線コネクタ 433"/>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435" name="【学校施設】&#10;有形固定資産減価償却率最大値テキスト"/>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436" name="直線コネクタ 435"/>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437" name="【学校施設】&#10;有形固定資産減価償却率平均値テキスト"/>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438" name="フローチャート: 判断 437"/>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439" name="フローチャート: 判断 438"/>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440" name="フローチャート: 判断 439"/>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441" name="フローチャート: 判断 440"/>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42" name="フローチャート: 判断 441"/>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48" name="楕円 447"/>
        <xdr:cNvSpPr/>
      </xdr:nvSpPr>
      <xdr:spPr>
        <a:xfrm>
          <a:off x="16268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118381</xdr:rowOff>
    </xdr:from>
    <xdr:ext cx="405111" cy="259045"/>
    <xdr:sp macro="" textlink="">
      <xdr:nvSpPr>
        <xdr:cNvPr id="449" name="【学校施設】&#10;有形固定資産減価償却率該当値テキスト"/>
        <xdr:cNvSpPr txBox="1"/>
      </xdr:nvSpPr>
      <xdr:spPr>
        <a:xfrm>
          <a:off x="163576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450" name="楕円 449"/>
        <xdr:cNvSpPr/>
      </xdr:nvSpPr>
      <xdr:spPr>
        <a:xfrm>
          <a:off x="1543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93726</xdr:rowOff>
    </xdr:from>
    <xdr:to>
      <xdr:col>85</xdr:col>
      <xdr:colOff>127000</xdr:colOff>
      <xdr:row>58</xdr:row>
      <xdr:rowOff>146304</xdr:rowOff>
    </xdr:to>
    <xdr:cxnSp macro="">
      <xdr:nvCxnSpPr>
        <xdr:cNvPr id="451" name="直線コネクタ 450"/>
        <xdr:cNvCxnSpPr/>
      </xdr:nvCxnSpPr>
      <xdr:spPr>
        <a:xfrm>
          <a:off x="15481300" y="1003782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136652</xdr:rowOff>
    </xdr:from>
    <xdr:to>
      <xdr:col>76</xdr:col>
      <xdr:colOff>165100</xdr:colOff>
      <xdr:row>58</xdr:row>
      <xdr:rowOff>66802</xdr:rowOff>
    </xdr:to>
    <xdr:sp macro="" textlink="">
      <xdr:nvSpPr>
        <xdr:cNvPr id="452" name="楕円 451"/>
        <xdr:cNvSpPr/>
      </xdr:nvSpPr>
      <xdr:spPr>
        <a:xfrm>
          <a:off x="14541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xdr:rowOff>
    </xdr:from>
    <xdr:to>
      <xdr:col>81</xdr:col>
      <xdr:colOff>50800</xdr:colOff>
      <xdr:row>58</xdr:row>
      <xdr:rowOff>93726</xdr:rowOff>
    </xdr:to>
    <xdr:cxnSp macro="">
      <xdr:nvCxnSpPr>
        <xdr:cNvPr id="453" name="直線コネクタ 452"/>
        <xdr:cNvCxnSpPr/>
      </xdr:nvCxnSpPr>
      <xdr:spPr>
        <a:xfrm>
          <a:off x="14592300" y="996010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79502</xdr:rowOff>
    </xdr:from>
    <xdr:to>
      <xdr:col>72</xdr:col>
      <xdr:colOff>38100</xdr:colOff>
      <xdr:row>58</xdr:row>
      <xdr:rowOff>9652</xdr:rowOff>
    </xdr:to>
    <xdr:sp macro="" textlink="">
      <xdr:nvSpPr>
        <xdr:cNvPr id="454" name="楕円 453"/>
        <xdr:cNvSpPr/>
      </xdr:nvSpPr>
      <xdr:spPr>
        <a:xfrm>
          <a:off x="13652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130302</xdr:rowOff>
    </xdr:from>
    <xdr:to>
      <xdr:col>76</xdr:col>
      <xdr:colOff>114300</xdr:colOff>
      <xdr:row>58</xdr:row>
      <xdr:rowOff>16002</xdr:rowOff>
    </xdr:to>
    <xdr:cxnSp macro="">
      <xdr:nvCxnSpPr>
        <xdr:cNvPr id="455" name="直線コネクタ 454"/>
        <xdr:cNvCxnSpPr/>
      </xdr:nvCxnSpPr>
      <xdr:spPr>
        <a:xfrm>
          <a:off x="13703300" y="99029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68072</xdr:rowOff>
    </xdr:from>
    <xdr:to>
      <xdr:col>67</xdr:col>
      <xdr:colOff>101600</xdr:colOff>
      <xdr:row>57</xdr:row>
      <xdr:rowOff>169672</xdr:rowOff>
    </xdr:to>
    <xdr:sp macro="" textlink="">
      <xdr:nvSpPr>
        <xdr:cNvPr id="456" name="楕円 455"/>
        <xdr:cNvSpPr/>
      </xdr:nvSpPr>
      <xdr:spPr>
        <a:xfrm>
          <a:off x="12763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118872</xdr:rowOff>
    </xdr:from>
    <xdr:to>
      <xdr:col>71</xdr:col>
      <xdr:colOff>177800</xdr:colOff>
      <xdr:row>57</xdr:row>
      <xdr:rowOff>130302</xdr:rowOff>
    </xdr:to>
    <xdr:cxnSp macro="">
      <xdr:nvCxnSpPr>
        <xdr:cNvPr id="457" name="直線コネクタ 456"/>
        <xdr:cNvCxnSpPr/>
      </xdr:nvCxnSpPr>
      <xdr:spPr>
        <a:xfrm>
          <a:off x="12814300" y="989152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458" name="n_1aveValue【学校施設】&#10;有形固定資産減価償却率"/>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459" name="n_2aveValue【学校施設】&#10;有形固定資産減価償却率"/>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macro="" textlink="">
      <xdr:nvSpPr>
        <xdr:cNvPr id="460" name="n_3aveValue【学校施設】&#10;有形固定資産減価償却率"/>
        <xdr:cNvSpPr txBox="1"/>
      </xdr:nvSpPr>
      <xdr:spPr>
        <a:xfrm>
          <a:off x="13500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461" name="n_4aveValue【学校施設】&#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462" name="n_1mainValue【学校施設】&#10;有形固定資産減価償却率"/>
        <xdr:cNvSpPr txBox="1"/>
      </xdr:nvSpPr>
      <xdr:spPr>
        <a:xfrm>
          <a:off x="152660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83329</xdr:rowOff>
    </xdr:from>
    <xdr:ext cx="405111" cy="259045"/>
    <xdr:sp macro="" textlink="">
      <xdr:nvSpPr>
        <xdr:cNvPr id="463" name="n_2mainValue【学校施設】&#10;有形固定資産減価償却率"/>
        <xdr:cNvSpPr txBox="1"/>
      </xdr:nvSpPr>
      <xdr:spPr>
        <a:xfrm>
          <a:off x="143897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26179</xdr:rowOff>
    </xdr:from>
    <xdr:ext cx="405111" cy="259045"/>
    <xdr:sp macro="" textlink="">
      <xdr:nvSpPr>
        <xdr:cNvPr id="464" name="n_3mainValue【学校施設】&#10;有形固定資産減価償却率"/>
        <xdr:cNvSpPr txBox="1"/>
      </xdr:nvSpPr>
      <xdr:spPr>
        <a:xfrm>
          <a:off x="13500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14749</xdr:rowOff>
    </xdr:from>
    <xdr:ext cx="405111" cy="259045"/>
    <xdr:sp macro="" textlink="">
      <xdr:nvSpPr>
        <xdr:cNvPr id="465" name="n_4mainValue【学校施設】&#10;有形固定資産減価償却率"/>
        <xdr:cNvSpPr txBox="1"/>
      </xdr:nvSpPr>
      <xdr:spPr>
        <a:xfrm>
          <a:off x="12611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490" name="直線コネクタ 489"/>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491" name="【学校施設】&#10;一人当たり面積最小値テキスト"/>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492" name="直線コネクタ 491"/>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493" name="【学校施設】&#10;一人当たり面積最大値テキスト"/>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494" name="直線コネクタ 493"/>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495" name="【学校施設】&#10;一人当たり面積平均値テキスト"/>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496" name="フローチャート: 判断 495"/>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497" name="フローチャート: 判断 496"/>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498" name="フローチャート: 判断 497"/>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499" name="フローチャート: 判断 498"/>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00" name="フローチャート: 判断 499"/>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135128</xdr:rowOff>
    </xdr:from>
    <xdr:to>
      <xdr:col>116</xdr:col>
      <xdr:colOff>114300</xdr:colOff>
      <xdr:row>63</xdr:row>
      <xdr:rowOff>65278</xdr:rowOff>
    </xdr:to>
    <xdr:sp macro="" textlink="">
      <xdr:nvSpPr>
        <xdr:cNvPr id="506" name="楕円 505"/>
        <xdr:cNvSpPr/>
      </xdr:nvSpPr>
      <xdr:spPr>
        <a:xfrm>
          <a:off x="221107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113555</xdr:rowOff>
    </xdr:from>
    <xdr:ext cx="469744" cy="259045"/>
    <xdr:sp macro="" textlink="">
      <xdr:nvSpPr>
        <xdr:cNvPr id="507" name="【学校施設】&#10;一人当たり面積該当値テキスト"/>
        <xdr:cNvSpPr txBox="1"/>
      </xdr:nvSpPr>
      <xdr:spPr>
        <a:xfrm>
          <a:off x="221996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133604</xdr:rowOff>
    </xdr:from>
    <xdr:to>
      <xdr:col>112</xdr:col>
      <xdr:colOff>38100</xdr:colOff>
      <xdr:row>63</xdr:row>
      <xdr:rowOff>63754</xdr:rowOff>
    </xdr:to>
    <xdr:sp macro="" textlink="">
      <xdr:nvSpPr>
        <xdr:cNvPr id="508" name="楕円 507"/>
        <xdr:cNvSpPr/>
      </xdr:nvSpPr>
      <xdr:spPr>
        <a:xfrm>
          <a:off x="212725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xdr:rowOff>
    </xdr:from>
    <xdr:to>
      <xdr:col>116</xdr:col>
      <xdr:colOff>63500</xdr:colOff>
      <xdr:row>63</xdr:row>
      <xdr:rowOff>14478</xdr:rowOff>
    </xdr:to>
    <xdr:cxnSp macro="">
      <xdr:nvCxnSpPr>
        <xdr:cNvPr id="509" name="直線コネクタ 508"/>
        <xdr:cNvCxnSpPr/>
      </xdr:nvCxnSpPr>
      <xdr:spPr>
        <a:xfrm>
          <a:off x="21323300" y="108143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510" name="楕円 509"/>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63</xdr:row>
      <xdr:rowOff>12954</xdr:rowOff>
    </xdr:to>
    <xdr:cxnSp macro="">
      <xdr:nvCxnSpPr>
        <xdr:cNvPr id="511" name="直線コネクタ 510"/>
        <xdr:cNvCxnSpPr/>
      </xdr:nvCxnSpPr>
      <xdr:spPr>
        <a:xfrm>
          <a:off x="20434300" y="10759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66548</xdr:rowOff>
    </xdr:from>
    <xdr:to>
      <xdr:col>102</xdr:col>
      <xdr:colOff>165100</xdr:colOff>
      <xdr:row>62</xdr:row>
      <xdr:rowOff>168148</xdr:rowOff>
    </xdr:to>
    <xdr:sp macro="" textlink="">
      <xdr:nvSpPr>
        <xdr:cNvPr id="512" name="楕円 511"/>
        <xdr:cNvSpPr/>
      </xdr:nvSpPr>
      <xdr:spPr>
        <a:xfrm>
          <a:off x="19494500" y="10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117348</xdr:rowOff>
    </xdr:from>
    <xdr:to>
      <xdr:col>107</xdr:col>
      <xdr:colOff>50800</xdr:colOff>
      <xdr:row>62</xdr:row>
      <xdr:rowOff>129540</xdr:rowOff>
    </xdr:to>
    <xdr:cxnSp macro="">
      <xdr:nvCxnSpPr>
        <xdr:cNvPr id="513" name="直線コネクタ 512"/>
        <xdr:cNvCxnSpPr/>
      </xdr:nvCxnSpPr>
      <xdr:spPr>
        <a:xfrm>
          <a:off x="19545300" y="107472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51308</xdr:rowOff>
    </xdr:from>
    <xdr:to>
      <xdr:col>98</xdr:col>
      <xdr:colOff>38100</xdr:colOff>
      <xdr:row>62</xdr:row>
      <xdr:rowOff>152908</xdr:rowOff>
    </xdr:to>
    <xdr:sp macro="" textlink="">
      <xdr:nvSpPr>
        <xdr:cNvPr id="514" name="楕円 513"/>
        <xdr:cNvSpPr/>
      </xdr:nvSpPr>
      <xdr:spPr>
        <a:xfrm>
          <a:off x="18605500" y="106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102108</xdr:rowOff>
    </xdr:from>
    <xdr:to>
      <xdr:col>102</xdr:col>
      <xdr:colOff>114300</xdr:colOff>
      <xdr:row>62</xdr:row>
      <xdr:rowOff>117348</xdr:rowOff>
    </xdr:to>
    <xdr:cxnSp macro="">
      <xdr:nvCxnSpPr>
        <xdr:cNvPr id="515" name="直線コネクタ 514"/>
        <xdr:cNvCxnSpPr/>
      </xdr:nvCxnSpPr>
      <xdr:spPr>
        <a:xfrm>
          <a:off x="18656300" y="1073200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516" name="n_1aveValue【学校施設】&#10;一人当たり面積"/>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517" name="n_2aveValue【学校施設】&#10;一人当たり面積"/>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518" name="n_3aveValue【学校施設】&#10;一人当たり面積"/>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519" name="n_4aveValue【学校施設】&#10;一人当たり面積"/>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54881</xdr:rowOff>
    </xdr:from>
    <xdr:ext cx="469744" cy="259045"/>
    <xdr:sp macro="" textlink="">
      <xdr:nvSpPr>
        <xdr:cNvPr id="520" name="n_1mainValue【学校施設】&#10;一人当たり面積"/>
        <xdr:cNvSpPr txBox="1"/>
      </xdr:nvSpPr>
      <xdr:spPr>
        <a:xfrm>
          <a:off x="21075727" y="108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521" name="n_2mainValue【学校施設】&#10;一人当たり面積"/>
        <xdr:cNvSpPr txBox="1"/>
      </xdr:nvSpPr>
      <xdr:spPr>
        <a:xfrm>
          <a:off x="20199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159275</xdr:rowOff>
    </xdr:from>
    <xdr:ext cx="469744" cy="259045"/>
    <xdr:sp macro="" textlink="">
      <xdr:nvSpPr>
        <xdr:cNvPr id="522" name="n_3mainValue【学校施設】&#10;一人当たり面積"/>
        <xdr:cNvSpPr txBox="1"/>
      </xdr:nvSpPr>
      <xdr:spPr>
        <a:xfrm>
          <a:off x="193104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144035</xdr:rowOff>
    </xdr:from>
    <xdr:ext cx="469744" cy="259045"/>
    <xdr:sp macro="" textlink="">
      <xdr:nvSpPr>
        <xdr:cNvPr id="523" name="n_4mainValue【学校施設】&#10;一人当たり面積"/>
        <xdr:cNvSpPr txBox="1"/>
      </xdr:nvSpPr>
      <xdr:spPr>
        <a:xfrm>
          <a:off x="18421427" y="1077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549" name="直線コネクタ 548"/>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52" name="【児童館】&#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53" name="直線コネクタ 552"/>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554" name="【児童館】&#10;有形固定資産減価償却率平均値テキスト"/>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555" name="フローチャート: 判断 554"/>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556" name="フローチャート: 判断 555"/>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7" name="フローチャート: 判断 556"/>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558" name="フローチャート: 判断 557"/>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121194</xdr:rowOff>
    </xdr:from>
    <xdr:to>
      <xdr:col>85</xdr:col>
      <xdr:colOff>177800</xdr:colOff>
      <xdr:row>84</xdr:row>
      <xdr:rowOff>51344</xdr:rowOff>
    </xdr:to>
    <xdr:sp macro="" textlink="">
      <xdr:nvSpPr>
        <xdr:cNvPr id="565" name="楕円 564"/>
        <xdr:cNvSpPr/>
      </xdr:nvSpPr>
      <xdr:spPr>
        <a:xfrm>
          <a:off x="162687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99621</xdr:rowOff>
    </xdr:from>
    <xdr:ext cx="405111" cy="259045"/>
    <xdr:sp macro="" textlink="">
      <xdr:nvSpPr>
        <xdr:cNvPr id="566" name="【児童館】&#10;有形固定資産減価償却率該当値テキスト"/>
        <xdr:cNvSpPr txBox="1"/>
      </xdr:nvSpPr>
      <xdr:spPr>
        <a:xfrm>
          <a:off x="16357600"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91802</xdr:rowOff>
    </xdr:from>
    <xdr:to>
      <xdr:col>81</xdr:col>
      <xdr:colOff>101600</xdr:colOff>
      <xdr:row>84</xdr:row>
      <xdr:rowOff>21952</xdr:rowOff>
    </xdr:to>
    <xdr:sp macro="" textlink="">
      <xdr:nvSpPr>
        <xdr:cNvPr id="567" name="楕円 566"/>
        <xdr:cNvSpPr/>
      </xdr:nvSpPr>
      <xdr:spPr>
        <a:xfrm>
          <a:off x="15430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142602</xdr:rowOff>
    </xdr:from>
    <xdr:to>
      <xdr:col>85</xdr:col>
      <xdr:colOff>127000</xdr:colOff>
      <xdr:row>84</xdr:row>
      <xdr:rowOff>544</xdr:rowOff>
    </xdr:to>
    <xdr:cxnSp macro="">
      <xdr:nvCxnSpPr>
        <xdr:cNvPr id="568" name="直線コネクタ 567"/>
        <xdr:cNvCxnSpPr/>
      </xdr:nvCxnSpPr>
      <xdr:spPr>
        <a:xfrm>
          <a:off x="15481300" y="1437295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65677</xdr:rowOff>
    </xdr:from>
    <xdr:to>
      <xdr:col>76</xdr:col>
      <xdr:colOff>165100</xdr:colOff>
      <xdr:row>83</xdr:row>
      <xdr:rowOff>167277</xdr:rowOff>
    </xdr:to>
    <xdr:sp macro="" textlink="">
      <xdr:nvSpPr>
        <xdr:cNvPr id="569" name="楕円 568"/>
        <xdr:cNvSpPr/>
      </xdr:nvSpPr>
      <xdr:spPr>
        <a:xfrm>
          <a:off x="14541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116477</xdr:rowOff>
    </xdr:from>
    <xdr:to>
      <xdr:col>81</xdr:col>
      <xdr:colOff>50800</xdr:colOff>
      <xdr:row>83</xdr:row>
      <xdr:rowOff>142602</xdr:rowOff>
    </xdr:to>
    <xdr:cxnSp macro="">
      <xdr:nvCxnSpPr>
        <xdr:cNvPr id="570" name="直線コネクタ 569"/>
        <xdr:cNvCxnSpPr/>
      </xdr:nvCxnSpPr>
      <xdr:spPr>
        <a:xfrm>
          <a:off x="14592300" y="1434682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71" name="楕円 570"/>
        <xdr:cNvSpPr/>
      </xdr:nvSpPr>
      <xdr:spPr>
        <a:xfrm>
          <a:off x="13652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88719</xdr:rowOff>
    </xdr:from>
    <xdr:to>
      <xdr:col>76</xdr:col>
      <xdr:colOff>114300</xdr:colOff>
      <xdr:row>83</xdr:row>
      <xdr:rowOff>116477</xdr:rowOff>
    </xdr:to>
    <xdr:cxnSp macro="">
      <xdr:nvCxnSpPr>
        <xdr:cNvPr id="572" name="直線コネクタ 571"/>
        <xdr:cNvCxnSpPr/>
      </xdr:nvCxnSpPr>
      <xdr:spPr>
        <a:xfrm>
          <a:off x="13703300" y="1431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10161</xdr:rowOff>
    </xdr:from>
    <xdr:to>
      <xdr:col>67</xdr:col>
      <xdr:colOff>101600</xdr:colOff>
      <xdr:row>83</xdr:row>
      <xdr:rowOff>111761</xdr:rowOff>
    </xdr:to>
    <xdr:sp macro="" textlink="">
      <xdr:nvSpPr>
        <xdr:cNvPr id="573" name="楕円 572"/>
        <xdr:cNvSpPr/>
      </xdr:nvSpPr>
      <xdr:spPr>
        <a:xfrm>
          <a:off x="12763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60961</xdr:rowOff>
    </xdr:from>
    <xdr:to>
      <xdr:col>71</xdr:col>
      <xdr:colOff>177800</xdr:colOff>
      <xdr:row>83</xdr:row>
      <xdr:rowOff>88719</xdr:rowOff>
    </xdr:to>
    <xdr:cxnSp macro="">
      <xdr:nvCxnSpPr>
        <xdr:cNvPr id="574" name="直線コネクタ 573"/>
        <xdr:cNvCxnSpPr/>
      </xdr:nvCxnSpPr>
      <xdr:spPr>
        <a:xfrm>
          <a:off x="12814300" y="142913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575" name="n_1aveValue【児童館】&#10;有形固定資産減価償却率"/>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6" name="n_2aveValue【児童館】&#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577" name="n_3aveValue【児童館】&#10;有形固定資産減価償却率"/>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7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13079</xdr:rowOff>
    </xdr:from>
    <xdr:ext cx="405111" cy="259045"/>
    <xdr:sp macro="" textlink="">
      <xdr:nvSpPr>
        <xdr:cNvPr id="579" name="n_1mainValue【児童館】&#10;有形固定資産減価償却率"/>
        <xdr:cNvSpPr txBox="1"/>
      </xdr:nvSpPr>
      <xdr:spPr>
        <a:xfrm>
          <a:off x="152660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158404</xdr:rowOff>
    </xdr:from>
    <xdr:ext cx="405111" cy="259045"/>
    <xdr:sp macro="" textlink="">
      <xdr:nvSpPr>
        <xdr:cNvPr id="580" name="n_2mainValue【児童館】&#10;有形固定資産減価償却率"/>
        <xdr:cNvSpPr txBox="1"/>
      </xdr:nvSpPr>
      <xdr:spPr>
        <a:xfrm>
          <a:off x="14389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81" name="n_3mainValue【児童館】&#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102888</xdr:rowOff>
    </xdr:from>
    <xdr:ext cx="405111" cy="259045"/>
    <xdr:sp macro="" textlink="">
      <xdr:nvSpPr>
        <xdr:cNvPr id="582" name="n_4mainValue【児童館】&#10;有形固定資産減価償却率"/>
        <xdr:cNvSpPr txBox="1"/>
      </xdr:nvSpPr>
      <xdr:spPr>
        <a:xfrm>
          <a:off x="12611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6" name="直線コネクタ 6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0" name="直線コネクタ 6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2" name="フローチャート: 判断 6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13" name="フローチャート: 判断 612"/>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4" name="フローチャート: 判断 6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615" name="フローチャート: 判断 614"/>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16" name="フローチャート: 判断 615"/>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622" name="楕円 621"/>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623" name="【児童館】&#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624" name="楕円 623"/>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25400</xdr:rowOff>
    </xdr:to>
    <xdr:cxnSp macro="">
      <xdr:nvCxnSpPr>
        <xdr:cNvPr id="625" name="直線コネクタ 624"/>
        <xdr:cNvCxnSpPr/>
      </xdr:nvCxnSpPr>
      <xdr:spPr>
        <a:xfrm>
          <a:off x="21323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626" name="楕円 625"/>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25400</xdr:rowOff>
    </xdr:to>
    <xdr:cxnSp macro="">
      <xdr:nvCxnSpPr>
        <xdr:cNvPr id="627" name="直線コネクタ 626"/>
        <xdr:cNvCxnSpPr/>
      </xdr:nvCxnSpPr>
      <xdr:spPr>
        <a:xfrm>
          <a:off x="20434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628" name="楕円 627"/>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629" name="直線コネクタ 628"/>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30" name="楕円 629"/>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12700</xdr:rowOff>
    </xdr:to>
    <xdr:cxnSp macro="">
      <xdr:nvCxnSpPr>
        <xdr:cNvPr id="631" name="直線コネクタ 630"/>
        <xdr:cNvCxnSpPr/>
      </xdr:nvCxnSpPr>
      <xdr:spPr>
        <a:xfrm>
          <a:off x="18656300" y="1440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32"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3" name="n_2aveValue【児童館】&#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67327</xdr:rowOff>
    </xdr:from>
    <xdr:ext cx="469744" cy="259045"/>
    <xdr:sp macro="" textlink="">
      <xdr:nvSpPr>
        <xdr:cNvPr id="634" name="n_3aveValue【児童館】&#10;一人当たり面積"/>
        <xdr:cNvSpPr txBox="1"/>
      </xdr:nvSpPr>
      <xdr:spPr>
        <a:xfrm>
          <a:off x="19310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5" name="n_4ave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636" name="n_1main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37" name="n_2main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80027</xdr:rowOff>
    </xdr:from>
    <xdr:ext cx="469744" cy="259045"/>
    <xdr:sp macro="" textlink="">
      <xdr:nvSpPr>
        <xdr:cNvPr id="638" name="n_3mainValue【児童館】&#10;一人当たり面積"/>
        <xdr:cNvSpPr txBox="1"/>
      </xdr:nvSpPr>
      <xdr:spPr>
        <a:xfrm>
          <a:off x="19310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9" name="n_4main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5" name="直線コネクタ 664"/>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6" name="【公民館】&#10;有形固定資産減価償却率最小値テキスト"/>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7" name="直線コネクタ 666"/>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8" name="【公民館】&#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9" name="直線コネクタ 668"/>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670" name="【公民館】&#10;有形固定資産減価償却率平均値テキスト"/>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71" name="フローチャート: 判断 670"/>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2" name="フローチャート: 判断 671"/>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3" name="フローチャート: 判断 672"/>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4" name="フローチャート: 判断 673"/>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5" name="フローチャート: 判断 674"/>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18869</xdr:rowOff>
    </xdr:from>
    <xdr:to>
      <xdr:col>85</xdr:col>
      <xdr:colOff>177800</xdr:colOff>
      <xdr:row>103</xdr:row>
      <xdr:rowOff>120469</xdr:rowOff>
    </xdr:to>
    <xdr:sp macro="" textlink="">
      <xdr:nvSpPr>
        <xdr:cNvPr id="681" name="楕円 680"/>
        <xdr:cNvSpPr/>
      </xdr:nvSpPr>
      <xdr:spPr>
        <a:xfrm>
          <a:off x="16268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41746</xdr:rowOff>
    </xdr:from>
    <xdr:ext cx="405111" cy="259045"/>
    <xdr:sp macro="" textlink="">
      <xdr:nvSpPr>
        <xdr:cNvPr id="682" name="【公民館】&#10;有形固定資産減価償却率該当値テキスト"/>
        <xdr:cNvSpPr txBox="1"/>
      </xdr:nvSpPr>
      <xdr:spPr>
        <a:xfrm>
          <a:off x="16357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683" name="楕円 682"/>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69669</xdr:rowOff>
    </xdr:to>
    <xdr:cxnSp macro="">
      <xdr:nvCxnSpPr>
        <xdr:cNvPr id="684" name="直線コネクタ 683"/>
        <xdr:cNvCxnSpPr/>
      </xdr:nvCxnSpPr>
      <xdr:spPr>
        <a:xfrm>
          <a:off x="15481300" y="1767186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74386</xdr:rowOff>
    </xdr:from>
    <xdr:to>
      <xdr:col>76</xdr:col>
      <xdr:colOff>165100</xdr:colOff>
      <xdr:row>103</xdr:row>
      <xdr:rowOff>4536</xdr:rowOff>
    </xdr:to>
    <xdr:sp macro="" textlink="">
      <xdr:nvSpPr>
        <xdr:cNvPr id="685" name="楕円 684"/>
        <xdr:cNvSpPr/>
      </xdr:nvSpPr>
      <xdr:spPr>
        <a:xfrm>
          <a:off x="14541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103</xdr:row>
      <xdr:rowOff>12519</xdr:rowOff>
    </xdr:to>
    <xdr:cxnSp macro="">
      <xdr:nvCxnSpPr>
        <xdr:cNvPr id="686" name="直線コネクタ 685"/>
        <xdr:cNvCxnSpPr/>
      </xdr:nvCxnSpPr>
      <xdr:spPr>
        <a:xfrm>
          <a:off x="14592300" y="176130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17236</xdr:rowOff>
    </xdr:from>
    <xdr:to>
      <xdr:col>72</xdr:col>
      <xdr:colOff>38100</xdr:colOff>
      <xdr:row>102</xdr:row>
      <xdr:rowOff>118836</xdr:rowOff>
    </xdr:to>
    <xdr:sp macro="" textlink="">
      <xdr:nvSpPr>
        <xdr:cNvPr id="687" name="楕円 686"/>
        <xdr:cNvSpPr/>
      </xdr:nvSpPr>
      <xdr:spPr>
        <a:xfrm>
          <a:off x="13652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68036</xdr:rowOff>
    </xdr:from>
    <xdr:to>
      <xdr:col>76</xdr:col>
      <xdr:colOff>114300</xdr:colOff>
      <xdr:row>102</xdr:row>
      <xdr:rowOff>125186</xdr:rowOff>
    </xdr:to>
    <xdr:cxnSp macro="">
      <xdr:nvCxnSpPr>
        <xdr:cNvPr id="688" name="直線コネクタ 687"/>
        <xdr:cNvCxnSpPr/>
      </xdr:nvCxnSpPr>
      <xdr:spPr>
        <a:xfrm>
          <a:off x="13703300" y="175559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129902</xdr:rowOff>
    </xdr:from>
    <xdr:to>
      <xdr:col>67</xdr:col>
      <xdr:colOff>101600</xdr:colOff>
      <xdr:row>102</xdr:row>
      <xdr:rowOff>60052</xdr:rowOff>
    </xdr:to>
    <xdr:sp macro="" textlink="">
      <xdr:nvSpPr>
        <xdr:cNvPr id="689" name="楕円 688"/>
        <xdr:cNvSpPr/>
      </xdr:nvSpPr>
      <xdr:spPr>
        <a:xfrm>
          <a:off x="12763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9252</xdr:rowOff>
    </xdr:from>
    <xdr:to>
      <xdr:col>71</xdr:col>
      <xdr:colOff>177800</xdr:colOff>
      <xdr:row>102</xdr:row>
      <xdr:rowOff>68036</xdr:rowOff>
    </xdr:to>
    <xdr:cxnSp macro="">
      <xdr:nvCxnSpPr>
        <xdr:cNvPr id="690" name="直線コネクタ 689"/>
        <xdr:cNvCxnSpPr/>
      </xdr:nvCxnSpPr>
      <xdr:spPr>
        <a:xfrm>
          <a:off x="12814300" y="1749715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155683</xdr:rowOff>
    </xdr:from>
    <xdr:ext cx="405111" cy="259045"/>
    <xdr:sp macro="" textlink="">
      <xdr:nvSpPr>
        <xdr:cNvPr id="691" name="n_1aveValue【公民館】&#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2" name="n_2aveValue【公民館】&#10;有形固定資産減価償却率"/>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3" name="n_3ave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4" name="n_4aveValue【公民館】&#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79846</xdr:rowOff>
    </xdr:from>
    <xdr:ext cx="405111" cy="259045"/>
    <xdr:sp macro="" textlink="">
      <xdr:nvSpPr>
        <xdr:cNvPr id="695" name="n_1mainValue【公民館】&#10;有形固定資産減価償却率"/>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21063</xdr:rowOff>
    </xdr:from>
    <xdr:ext cx="405111" cy="259045"/>
    <xdr:sp macro="" textlink="">
      <xdr:nvSpPr>
        <xdr:cNvPr id="696" name="n_2mainValue【公民館】&#10;有形固定資産減価償却率"/>
        <xdr:cNvSpPr txBox="1"/>
      </xdr:nvSpPr>
      <xdr:spPr>
        <a:xfrm>
          <a:off x="14389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135363</xdr:rowOff>
    </xdr:from>
    <xdr:ext cx="405111" cy="259045"/>
    <xdr:sp macro="" textlink="">
      <xdr:nvSpPr>
        <xdr:cNvPr id="697" name="n_3mainValue【公民館】&#10;有形固定資産減価償却率"/>
        <xdr:cNvSpPr txBox="1"/>
      </xdr:nvSpPr>
      <xdr:spPr>
        <a:xfrm>
          <a:off x="13500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76579</xdr:rowOff>
    </xdr:from>
    <xdr:ext cx="405111" cy="259045"/>
    <xdr:sp macro="" textlink="">
      <xdr:nvSpPr>
        <xdr:cNvPr id="698" name="n_4mainValue【公民館】&#10;有形固定資産減価償却率"/>
        <xdr:cNvSpPr txBox="1"/>
      </xdr:nvSpPr>
      <xdr:spPr>
        <a:xfrm>
          <a:off x="12611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4" name="直線コネクタ 723"/>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6" name="直線コネクタ 7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7" name="【公民館】&#10;一人当たり面積最大値テキスト"/>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8" name="直線コネクタ 727"/>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729" name="【公民館】&#10;一人当たり面積平均値テキスト"/>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30" name="フローチャート: 判断 729"/>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2" name="フローチャート: 判断 731"/>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3" name="フローチャート: 判断 732"/>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4" name="フローチャート: 判断 7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40" name="楕円 739"/>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41"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141332</xdr:rowOff>
    </xdr:from>
    <xdr:to>
      <xdr:col>112</xdr:col>
      <xdr:colOff>38100</xdr:colOff>
      <xdr:row>108</xdr:row>
      <xdr:rowOff>71482</xdr:rowOff>
    </xdr:to>
    <xdr:sp macro="" textlink="">
      <xdr:nvSpPr>
        <xdr:cNvPr id="742" name="楕円 741"/>
        <xdr:cNvSpPr/>
      </xdr:nvSpPr>
      <xdr:spPr>
        <a:xfrm>
          <a:off x="21272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20682</xdr:rowOff>
    </xdr:to>
    <xdr:cxnSp macro="">
      <xdr:nvCxnSpPr>
        <xdr:cNvPr id="743" name="直線コネクタ 742"/>
        <xdr:cNvCxnSpPr/>
      </xdr:nvCxnSpPr>
      <xdr:spPr>
        <a:xfrm>
          <a:off x="21323300" y="18537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141332</xdr:rowOff>
    </xdr:from>
    <xdr:to>
      <xdr:col>107</xdr:col>
      <xdr:colOff>101600</xdr:colOff>
      <xdr:row>108</xdr:row>
      <xdr:rowOff>71482</xdr:rowOff>
    </xdr:to>
    <xdr:sp macro="" textlink="">
      <xdr:nvSpPr>
        <xdr:cNvPr id="744" name="楕円 743"/>
        <xdr:cNvSpPr/>
      </xdr:nvSpPr>
      <xdr:spPr>
        <a:xfrm>
          <a:off x="20383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20682</xdr:rowOff>
    </xdr:from>
    <xdr:to>
      <xdr:col>111</xdr:col>
      <xdr:colOff>177800</xdr:colOff>
      <xdr:row>108</xdr:row>
      <xdr:rowOff>20682</xdr:rowOff>
    </xdr:to>
    <xdr:cxnSp macro="">
      <xdr:nvCxnSpPr>
        <xdr:cNvPr id="745" name="直線コネクタ 744"/>
        <xdr:cNvCxnSpPr/>
      </xdr:nvCxnSpPr>
      <xdr:spPr>
        <a:xfrm>
          <a:off x="20434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746" name="楕円 745"/>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20682</xdr:rowOff>
    </xdr:to>
    <xdr:cxnSp macro="">
      <xdr:nvCxnSpPr>
        <xdr:cNvPr id="747" name="直線コネクタ 746"/>
        <xdr:cNvCxnSpPr/>
      </xdr:nvCxnSpPr>
      <xdr:spPr>
        <a:xfrm>
          <a:off x="19545300" y="185340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748" name="楕円 747"/>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17418</xdr:rowOff>
    </xdr:to>
    <xdr:cxnSp macro="">
      <xdr:nvCxnSpPr>
        <xdr:cNvPr id="749" name="直線コネクタ 748"/>
        <xdr:cNvCxnSpPr/>
      </xdr:nvCxnSpPr>
      <xdr:spPr>
        <a:xfrm>
          <a:off x="18656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51" name="n_2aveValue【公民館】&#10;一人当たり面積"/>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2" name="n_3aveValue【公民館】&#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3"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62609</xdr:rowOff>
    </xdr:from>
    <xdr:ext cx="469744" cy="259045"/>
    <xdr:sp macro="" textlink="">
      <xdr:nvSpPr>
        <xdr:cNvPr id="754" name="n_1mainValue【公民館】&#10;一人当たり面積"/>
        <xdr:cNvSpPr txBox="1"/>
      </xdr:nvSpPr>
      <xdr:spPr>
        <a:xfrm>
          <a:off x="21075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62609</xdr:rowOff>
    </xdr:from>
    <xdr:ext cx="469744" cy="259045"/>
    <xdr:sp macro="" textlink="">
      <xdr:nvSpPr>
        <xdr:cNvPr id="755" name="n_2mainValue【公民館】&#10;一人当たり面積"/>
        <xdr:cNvSpPr txBox="1"/>
      </xdr:nvSpPr>
      <xdr:spPr>
        <a:xfrm>
          <a:off x="20199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756" name="n_3mainValue【公民館】&#10;一人当たり面積"/>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757" name="n_4mainValue【公民館】&#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多くの施設が類似団体より下回っているものの、今後、施設の維持をしていく上では、建物診断や調査をしっかり行う必要がある。また、財政状況から施設の建て替えや更新ではなく、長寿命化を方針としているため、公共施設等総合管理計画</a:t>
          </a:r>
          <a:r>
            <a:rPr kumimoji="1" lang="ja-JP" altLang="en-US" sz="1100">
              <a:solidFill>
                <a:schemeClr val="dk1"/>
              </a:solidFill>
              <a:effectLst/>
              <a:latin typeface="+mn-lt"/>
              <a:ea typeface="+mn-ea"/>
              <a:cs typeface="+mn-cs"/>
            </a:rPr>
            <a:t>を基</a:t>
          </a:r>
          <a:r>
            <a:rPr kumimoji="1" lang="ja-JP" altLang="ja-JP" sz="1100">
              <a:solidFill>
                <a:schemeClr val="dk1"/>
              </a:solidFill>
              <a:effectLst/>
              <a:latin typeface="+mn-lt"/>
              <a:ea typeface="+mn-ea"/>
              <a:cs typeface="+mn-cs"/>
            </a:rPr>
            <a:t>に個別計画を策定し、計画通りに実施していく必要がある。</a:t>
          </a:r>
          <a:endParaRPr lang="ja-JP" altLang="ja-JP" sz="1400">
            <a:effectLst/>
          </a:endParaRPr>
        </a:p>
        <a:p>
          <a:r>
            <a:rPr kumimoji="1" lang="ja-JP" altLang="ja-JP" sz="1100">
              <a:solidFill>
                <a:schemeClr val="dk1"/>
              </a:solidFill>
              <a:effectLst/>
              <a:latin typeface="+mn-lt"/>
              <a:ea typeface="+mn-ea"/>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最適な公共施設の配置を維持していくこと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沖縄県南風原町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40,642
40,419
10.76
18,014,526
17,524,321
260,578
8,358,344
11,497,776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76019</xdr:rowOff>
    </xdr:from>
    <xdr:to>
      <xdr:col>24</xdr:col>
      <xdr:colOff>114300</xdr:colOff>
      <xdr:row>37</xdr:row>
      <xdr:rowOff>6169</xdr:rowOff>
    </xdr:to>
    <xdr:sp macro="" textlink="">
      <xdr:nvSpPr>
        <xdr:cNvPr id="74" name="楕円 73"/>
        <xdr:cNvSpPr/>
      </xdr:nvSpPr>
      <xdr:spPr>
        <a:xfrm>
          <a:off x="45847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98896</xdr:rowOff>
    </xdr:from>
    <xdr:ext cx="405111" cy="259045"/>
    <xdr:sp macro="" textlink="">
      <xdr:nvSpPr>
        <xdr:cNvPr id="75" name="【図書館】&#10;有形固定資産減価償却率該当値テキスト"/>
        <xdr:cNvSpPr txBox="1"/>
      </xdr:nvSpPr>
      <xdr:spPr>
        <a:xfrm>
          <a:off x="4673600" y="60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18869</xdr:rowOff>
    </xdr:from>
    <xdr:to>
      <xdr:col>20</xdr:col>
      <xdr:colOff>38100</xdr:colOff>
      <xdr:row>36</xdr:row>
      <xdr:rowOff>120469</xdr:rowOff>
    </xdr:to>
    <xdr:sp macro="" textlink="">
      <xdr:nvSpPr>
        <xdr:cNvPr id="76" name="楕円 75"/>
        <xdr:cNvSpPr/>
      </xdr:nvSpPr>
      <xdr:spPr>
        <a:xfrm>
          <a:off x="3746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69669</xdr:rowOff>
    </xdr:from>
    <xdr:to>
      <xdr:col>24</xdr:col>
      <xdr:colOff>63500</xdr:colOff>
      <xdr:row>36</xdr:row>
      <xdr:rowOff>126819</xdr:rowOff>
    </xdr:to>
    <xdr:cxnSp macro="">
      <xdr:nvCxnSpPr>
        <xdr:cNvPr id="77" name="直線コネクタ 76"/>
        <xdr:cNvCxnSpPr/>
      </xdr:nvCxnSpPr>
      <xdr:spPr>
        <a:xfrm>
          <a:off x="3797300" y="624186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69669</xdr:rowOff>
    </xdr:to>
    <xdr:cxnSp macro="">
      <xdr:nvCxnSpPr>
        <xdr:cNvPr id="79" name="直線コネクタ 78"/>
        <xdr:cNvCxnSpPr/>
      </xdr:nvCxnSpPr>
      <xdr:spPr>
        <a:xfrm>
          <a:off x="2908300" y="61830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74386</xdr:rowOff>
    </xdr:from>
    <xdr:to>
      <xdr:col>10</xdr:col>
      <xdr:colOff>165100</xdr:colOff>
      <xdr:row>36</xdr:row>
      <xdr:rowOff>4536</xdr:rowOff>
    </xdr:to>
    <xdr:sp macro="" textlink="">
      <xdr:nvSpPr>
        <xdr:cNvPr id="80" name="楕円 79"/>
        <xdr:cNvSpPr/>
      </xdr:nvSpPr>
      <xdr:spPr>
        <a:xfrm>
          <a:off x="1968500" y="6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125186</xdr:rowOff>
    </xdr:from>
    <xdr:to>
      <xdr:col>15</xdr:col>
      <xdr:colOff>50800</xdr:colOff>
      <xdr:row>36</xdr:row>
      <xdr:rowOff>10886</xdr:rowOff>
    </xdr:to>
    <xdr:cxnSp macro="">
      <xdr:nvCxnSpPr>
        <xdr:cNvPr id="81" name="直線コネクタ 80"/>
        <xdr:cNvCxnSpPr/>
      </xdr:nvCxnSpPr>
      <xdr:spPr>
        <a:xfrm>
          <a:off x="2019300" y="61259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15603</xdr:rowOff>
    </xdr:from>
    <xdr:to>
      <xdr:col>6</xdr:col>
      <xdr:colOff>38100</xdr:colOff>
      <xdr:row>35</xdr:row>
      <xdr:rowOff>117203</xdr:rowOff>
    </xdr:to>
    <xdr:sp macro="" textlink="">
      <xdr:nvSpPr>
        <xdr:cNvPr id="82" name="楕円 81"/>
        <xdr:cNvSpPr/>
      </xdr:nvSpPr>
      <xdr:spPr>
        <a:xfrm>
          <a:off x="1079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66403</xdr:rowOff>
    </xdr:from>
    <xdr:to>
      <xdr:col>10</xdr:col>
      <xdr:colOff>114300</xdr:colOff>
      <xdr:row>35</xdr:row>
      <xdr:rowOff>125186</xdr:rowOff>
    </xdr:to>
    <xdr:cxnSp macro="">
      <xdr:nvCxnSpPr>
        <xdr:cNvPr id="83" name="直線コネクタ 82"/>
        <xdr:cNvCxnSpPr/>
      </xdr:nvCxnSpPr>
      <xdr:spPr>
        <a:xfrm>
          <a:off x="1130300" y="606715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macro="" textlink="">
      <xdr:nvSpPr>
        <xdr:cNvPr id="84" name="n_1aveValue【図書館】&#10;有形固定資産減価償却率"/>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5" name="n_2aveValue【図書館】&#10;有形固定資産減価償却率"/>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macro="" textlink="">
      <xdr:nvSpPr>
        <xdr:cNvPr id="87" name="n_4aveValue【図書館】&#10;有形固定資産減価償却率"/>
        <xdr:cNvSpPr txBox="1"/>
      </xdr:nvSpPr>
      <xdr:spPr>
        <a:xfrm>
          <a:off x="927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136996</xdr:rowOff>
    </xdr:from>
    <xdr:ext cx="405111" cy="259045"/>
    <xdr:sp macro="" textlink="">
      <xdr:nvSpPr>
        <xdr:cNvPr id="88" name="n_1mainValue【図書館】&#10;有形固定資産減価償却率"/>
        <xdr:cNvSpPr txBox="1"/>
      </xdr:nvSpPr>
      <xdr:spPr>
        <a:xfrm>
          <a:off x="3582044" y="596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21063</xdr:rowOff>
    </xdr:from>
    <xdr:ext cx="405111" cy="259045"/>
    <xdr:sp macro="" textlink="">
      <xdr:nvSpPr>
        <xdr:cNvPr id="90" name="n_3mainValue【図書館】&#10;有形固定資産減価償却率"/>
        <xdr:cNvSpPr txBox="1"/>
      </xdr:nvSpPr>
      <xdr:spPr>
        <a:xfrm>
          <a:off x="1816744" y="585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133730</xdr:rowOff>
    </xdr:from>
    <xdr:ext cx="405111" cy="259045"/>
    <xdr:sp macro="" textlink="">
      <xdr:nvSpPr>
        <xdr:cNvPr id="91" name="n_4mainValue【図書館】&#10;有形固定資産減価償却率"/>
        <xdr:cNvSpPr txBox="1"/>
      </xdr:nvSpPr>
      <xdr:spPr>
        <a:xfrm>
          <a:off x="9277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113030</xdr:rowOff>
    </xdr:from>
    <xdr:to>
      <xdr:col>55</xdr:col>
      <xdr:colOff>50800</xdr:colOff>
      <xdr:row>42</xdr:row>
      <xdr:rowOff>43180</xdr:rowOff>
    </xdr:to>
    <xdr:sp macro="" textlink="">
      <xdr:nvSpPr>
        <xdr:cNvPr id="131" name="楕円 130"/>
        <xdr:cNvSpPr/>
      </xdr:nvSpPr>
      <xdr:spPr>
        <a:xfrm>
          <a:off x="10426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27957</xdr:rowOff>
    </xdr:from>
    <xdr:ext cx="469744" cy="259045"/>
    <xdr:sp macro="" textlink="">
      <xdr:nvSpPr>
        <xdr:cNvPr id="132" name="【図書館】&#10;一人当たり面積該当値テキスト"/>
        <xdr:cNvSpPr txBox="1"/>
      </xdr:nvSpPr>
      <xdr:spPr>
        <a:xfrm>
          <a:off x="10515600"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109220</xdr:rowOff>
    </xdr:from>
    <xdr:to>
      <xdr:col>50</xdr:col>
      <xdr:colOff>165100</xdr:colOff>
      <xdr:row>42</xdr:row>
      <xdr:rowOff>39370</xdr:rowOff>
    </xdr:to>
    <xdr:sp macro="" textlink="">
      <xdr:nvSpPr>
        <xdr:cNvPr id="133" name="楕円 132"/>
        <xdr:cNvSpPr/>
      </xdr:nvSpPr>
      <xdr:spPr>
        <a:xfrm>
          <a:off x="9588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160020</xdr:rowOff>
    </xdr:from>
    <xdr:to>
      <xdr:col>55</xdr:col>
      <xdr:colOff>0</xdr:colOff>
      <xdr:row>41</xdr:row>
      <xdr:rowOff>163830</xdr:rowOff>
    </xdr:to>
    <xdr:cxnSp macro="">
      <xdr:nvCxnSpPr>
        <xdr:cNvPr id="134" name="直線コネクタ 133"/>
        <xdr:cNvCxnSpPr/>
      </xdr:nvCxnSpPr>
      <xdr:spPr>
        <a:xfrm>
          <a:off x="9639300" y="7189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41</xdr:row>
      <xdr:rowOff>160020</xdr:rowOff>
    </xdr:to>
    <xdr:cxnSp macro="">
      <xdr:nvCxnSpPr>
        <xdr:cNvPr id="136" name="直線コネクタ 135"/>
        <xdr:cNvCxnSpPr/>
      </xdr:nvCxnSpPr>
      <xdr:spPr>
        <a:xfrm>
          <a:off x="8750300" y="70218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109220</xdr:rowOff>
    </xdr:from>
    <xdr:to>
      <xdr:col>41</xdr:col>
      <xdr:colOff>101600</xdr:colOff>
      <xdr:row>42</xdr:row>
      <xdr:rowOff>39370</xdr:rowOff>
    </xdr:to>
    <xdr:sp macro="" textlink="">
      <xdr:nvSpPr>
        <xdr:cNvPr id="137" name="楕円 136"/>
        <xdr:cNvSpPr/>
      </xdr:nvSpPr>
      <xdr:spPr>
        <a:xfrm>
          <a:off x="7810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41</xdr:row>
      <xdr:rowOff>160020</xdr:rowOff>
    </xdr:to>
    <xdr:cxnSp macro="">
      <xdr:nvCxnSpPr>
        <xdr:cNvPr id="138" name="直線コネクタ 137"/>
        <xdr:cNvCxnSpPr/>
      </xdr:nvCxnSpPr>
      <xdr:spPr>
        <a:xfrm flipV="1">
          <a:off x="7861300" y="70218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109220</xdr:rowOff>
    </xdr:from>
    <xdr:to>
      <xdr:col>36</xdr:col>
      <xdr:colOff>165100</xdr:colOff>
      <xdr:row>42</xdr:row>
      <xdr:rowOff>39370</xdr:rowOff>
    </xdr:to>
    <xdr:sp macro="" textlink="">
      <xdr:nvSpPr>
        <xdr:cNvPr id="139" name="楕円 138"/>
        <xdr:cNvSpPr/>
      </xdr:nvSpPr>
      <xdr:spPr>
        <a:xfrm>
          <a:off x="6921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160020</xdr:rowOff>
    </xdr:from>
    <xdr:to>
      <xdr:col>41</xdr:col>
      <xdr:colOff>50800</xdr:colOff>
      <xdr:row>41</xdr:row>
      <xdr:rowOff>160020</xdr:rowOff>
    </xdr:to>
    <xdr:cxnSp macro="">
      <xdr:nvCxnSpPr>
        <xdr:cNvPr id="140" name="直線コネクタ 139"/>
        <xdr:cNvCxnSpPr/>
      </xdr:nvCxnSpPr>
      <xdr:spPr>
        <a:xfrm>
          <a:off x="6972300" y="718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30497</xdr:rowOff>
    </xdr:from>
    <xdr:ext cx="469744" cy="259045"/>
    <xdr:sp macro="" textlink="">
      <xdr:nvSpPr>
        <xdr:cNvPr id="145" name="n_1mainValue【図書館】&#10;一人当たり面積"/>
        <xdr:cNvSpPr txBox="1"/>
      </xdr:nvSpPr>
      <xdr:spPr>
        <a:xfrm>
          <a:off x="93917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30497</xdr:rowOff>
    </xdr:from>
    <xdr:ext cx="469744" cy="259045"/>
    <xdr:sp macro="" textlink="">
      <xdr:nvSpPr>
        <xdr:cNvPr id="147" name="n_3mainValue【図書館】&#10;一人当たり面積"/>
        <xdr:cNvSpPr txBox="1"/>
      </xdr:nvSpPr>
      <xdr:spPr>
        <a:xfrm>
          <a:off x="7626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30497</xdr:rowOff>
    </xdr:from>
    <xdr:ext cx="469744" cy="259045"/>
    <xdr:sp macro="" textlink="">
      <xdr:nvSpPr>
        <xdr:cNvPr id="148" name="n_4mainValue【図書館】&#10;一人当たり面積"/>
        <xdr:cNvSpPr txBox="1"/>
      </xdr:nvSpPr>
      <xdr:spPr>
        <a:xfrm>
          <a:off x="6737427"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194"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126364</xdr:rowOff>
    </xdr:from>
    <xdr:to>
      <xdr:col>24</xdr:col>
      <xdr:colOff>114300</xdr:colOff>
      <xdr:row>80</xdr:row>
      <xdr:rowOff>56514</xdr:rowOff>
    </xdr:to>
    <xdr:sp macro="" textlink="">
      <xdr:nvSpPr>
        <xdr:cNvPr id="205" name="楕円 204"/>
        <xdr:cNvSpPr/>
      </xdr:nvSpPr>
      <xdr:spPr>
        <a:xfrm>
          <a:off x="45847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149241</xdr:rowOff>
    </xdr:from>
    <xdr:ext cx="405111" cy="259045"/>
    <xdr:sp macro="" textlink="">
      <xdr:nvSpPr>
        <xdr:cNvPr id="206" name="【福祉施設】&#10;有形固定資産減価償却率該当値テキスト"/>
        <xdr:cNvSpPr txBox="1"/>
      </xdr:nvSpPr>
      <xdr:spPr>
        <a:xfrm>
          <a:off x="467360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07" name="楕円 206"/>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112395</xdr:rowOff>
    </xdr:from>
    <xdr:to>
      <xdr:col>24</xdr:col>
      <xdr:colOff>63500</xdr:colOff>
      <xdr:row>80</xdr:row>
      <xdr:rowOff>5714</xdr:rowOff>
    </xdr:to>
    <xdr:cxnSp macro="">
      <xdr:nvCxnSpPr>
        <xdr:cNvPr id="208" name="直線コネクタ 207"/>
        <xdr:cNvCxnSpPr/>
      </xdr:nvCxnSpPr>
      <xdr:spPr>
        <a:xfrm>
          <a:off x="3797300" y="13656945"/>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168275</xdr:rowOff>
    </xdr:from>
    <xdr:to>
      <xdr:col>15</xdr:col>
      <xdr:colOff>101600</xdr:colOff>
      <xdr:row>79</xdr:row>
      <xdr:rowOff>98425</xdr:rowOff>
    </xdr:to>
    <xdr:sp macro="" textlink="">
      <xdr:nvSpPr>
        <xdr:cNvPr id="209" name="楕円 208"/>
        <xdr:cNvSpPr/>
      </xdr:nvSpPr>
      <xdr:spPr>
        <a:xfrm>
          <a:off x="2857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47625</xdr:rowOff>
    </xdr:from>
    <xdr:to>
      <xdr:col>19</xdr:col>
      <xdr:colOff>177800</xdr:colOff>
      <xdr:row>79</xdr:row>
      <xdr:rowOff>112395</xdr:rowOff>
    </xdr:to>
    <xdr:cxnSp macro="">
      <xdr:nvCxnSpPr>
        <xdr:cNvPr id="210" name="直線コネクタ 209"/>
        <xdr:cNvCxnSpPr/>
      </xdr:nvCxnSpPr>
      <xdr:spPr>
        <a:xfrm>
          <a:off x="2908300" y="1359217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105411</xdr:rowOff>
    </xdr:from>
    <xdr:to>
      <xdr:col>10</xdr:col>
      <xdr:colOff>165100</xdr:colOff>
      <xdr:row>79</xdr:row>
      <xdr:rowOff>35561</xdr:rowOff>
    </xdr:to>
    <xdr:sp macro="" textlink="">
      <xdr:nvSpPr>
        <xdr:cNvPr id="211" name="楕円 210"/>
        <xdr:cNvSpPr/>
      </xdr:nvSpPr>
      <xdr:spPr>
        <a:xfrm>
          <a:off x="1968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156211</xdr:rowOff>
    </xdr:from>
    <xdr:to>
      <xdr:col>15</xdr:col>
      <xdr:colOff>50800</xdr:colOff>
      <xdr:row>79</xdr:row>
      <xdr:rowOff>47625</xdr:rowOff>
    </xdr:to>
    <xdr:cxnSp macro="">
      <xdr:nvCxnSpPr>
        <xdr:cNvPr id="212" name="直線コネクタ 211"/>
        <xdr:cNvCxnSpPr/>
      </xdr:nvCxnSpPr>
      <xdr:spPr>
        <a:xfrm>
          <a:off x="2019300" y="135293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40639</xdr:rowOff>
    </xdr:from>
    <xdr:to>
      <xdr:col>6</xdr:col>
      <xdr:colOff>38100</xdr:colOff>
      <xdr:row>78</xdr:row>
      <xdr:rowOff>142239</xdr:rowOff>
    </xdr:to>
    <xdr:sp macro="" textlink="">
      <xdr:nvSpPr>
        <xdr:cNvPr id="213" name="楕円 212"/>
        <xdr:cNvSpPr/>
      </xdr:nvSpPr>
      <xdr:spPr>
        <a:xfrm>
          <a:off x="1079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91439</xdr:rowOff>
    </xdr:from>
    <xdr:to>
      <xdr:col>10</xdr:col>
      <xdr:colOff>114300</xdr:colOff>
      <xdr:row>78</xdr:row>
      <xdr:rowOff>156211</xdr:rowOff>
    </xdr:to>
    <xdr:cxnSp macro="">
      <xdr:nvCxnSpPr>
        <xdr:cNvPr id="214" name="直線コネクタ 213"/>
        <xdr:cNvCxnSpPr/>
      </xdr:nvCxnSpPr>
      <xdr:spPr>
        <a:xfrm>
          <a:off x="1130300" y="13464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215" name="n_1aveValue【福祉施設】&#10;有形固定資産減価償却率"/>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16" name="n_2aveValue【福祉施設】&#10;有形固定資産減価償却率"/>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17" name="n_3aveValue【福祉施設】&#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218" name="n_4aveValue【福祉施設】&#10;有形固定資産減価償却率"/>
        <xdr:cNvSpPr txBox="1"/>
      </xdr:nvSpPr>
      <xdr:spPr>
        <a:xfrm>
          <a:off x="927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8272</xdr:rowOff>
    </xdr:from>
    <xdr:ext cx="405111" cy="259045"/>
    <xdr:sp macro="" textlink="">
      <xdr:nvSpPr>
        <xdr:cNvPr id="219" name="n_1mainValue【福祉施設】&#10;有形固定資産減価償却率"/>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114952</xdr:rowOff>
    </xdr:from>
    <xdr:ext cx="405111" cy="259045"/>
    <xdr:sp macro="" textlink="">
      <xdr:nvSpPr>
        <xdr:cNvPr id="220" name="n_2mainValue【福祉施設】&#10;有形固定資産減価償却率"/>
        <xdr:cNvSpPr txBox="1"/>
      </xdr:nvSpPr>
      <xdr:spPr>
        <a:xfrm>
          <a:off x="2705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52088</xdr:rowOff>
    </xdr:from>
    <xdr:ext cx="405111" cy="259045"/>
    <xdr:sp macro="" textlink="">
      <xdr:nvSpPr>
        <xdr:cNvPr id="221" name="n_3mainValue【福祉施設】&#10;有形固定資産減価償却率"/>
        <xdr:cNvSpPr txBox="1"/>
      </xdr:nvSpPr>
      <xdr:spPr>
        <a:xfrm>
          <a:off x="1816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158766</xdr:rowOff>
    </xdr:from>
    <xdr:ext cx="405111" cy="259045"/>
    <xdr:sp macro="" textlink="">
      <xdr:nvSpPr>
        <xdr:cNvPr id="222" name="n_4mainValue【福祉施設】&#10;有形固定資産減価償却率"/>
        <xdr:cNvSpPr txBox="1"/>
      </xdr:nvSpPr>
      <xdr:spPr>
        <a:xfrm>
          <a:off x="9277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60" name="楕円 259"/>
        <xdr:cNvSpPr/>
      </xdr:nvSpPr>
      <xdr:spPr>
        <a:xfrm>
          <a:off x="10426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38879</xdr:rowOff>
    </xdr:from>
    <xdr:ext cx="469744" cy="259045"/>
    <xdr:sp macro="" textlink="">
      <xdr:nvSpPr>
        <xdr:cNvPr id="261" name="【福祉施設】&#10;一人当たり面積該当値テキスト"/>
        <xdr:cNvSpPr txBox="1"/>
      </xdr:nvSpPr>
      <xdr:spPr>
        <a:xfrm>
          <a:off x="10515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262" name="楕円 261"/>
        <xdr:cNvSpPr/>
      </xdr:nvSpPr>
      <xdr:spPr>
        <a:xfrm>
          <a:off x="9588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84</xdr:row>
      <xdr:rowOff>111252</xdr:rowOff>
    </xdr:to>
    <xdr:cxnSp macro="">
      <xdr:nvCxnSpPr>
        <xdr:cNvPr id="263" name="直線コネクタ 262"/>
        <xdr:cNvCxnSpPr/>
      </xdr:nvCxnSpPr>
      <xdr:spPr>
        <a:xfrm>
          <a:off x="9639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60452</xdr:rowOff>
    </xdr:from>
    <xdr:to>
      <xdr:col>46</xdr:col>
      <xdr:colOff>38100</xdr:colOff>
      <xdr:row>84</xdr:row>
      <xdr:rowOff>162052</xdr:rowOff>
    </xdr:to>
    <xdr:sp macro="" textlink="">
      <xdr:nvSpPr>
        <xdr:cNvPr id="264" name="楕円 263"/>
        <xdr:cNvSpPr/>
      </xdr:nvSpPr>
      <xdr:spPr>
        <a:xfrm>
          <a:off x="8699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111252</xdr:rowOff>
    </xdr:from>
    <xdr:to>
      <xdr:col>50</xdr:col>
      <xdr:colOff>114300</xdr:colOff>
      <xdr:row>84</xdr:row>
      <xdr:rowOff>111252</xdr:rowOff>
    </xdr:to>
    <xdr:cxnSp macro="">
      <xdr:nvCxnSpPr>
        <xdr:cNvPr id="265" name="直線コネクタ 264"/>
        <xdr:cNvCxnSpPr/>
      </xdr:nvCxnSpPr>
      <xdr:spPr>
        <a:xfrm>
          <a:off x="8750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55880</xdr:rowOff>
    </xdr:from>
    <xdr:to>
      <xdr:col>41</xdr:col>
      <xdr:colOff>101600</xdr:colOff>
      <xdr:row>84</xdr:row>
      <xdr:rowOff>157480</xdr:rowOff>
    </xdr:to>
    <xdr:sp macro="" textlink="">
      <xdr:nvSpPr>
        <xdr:cNvPr id="266" name="楕円 265"/>
        <xdr:cNvSpPr/>
      </xdr:nvSpPr>
      <xdr:spPr>
        <a:xfrm>
          <a:off x="7810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106680</xdr:rowOff>
    </xdr:from>
    <xdr:to>
      <xdr:col>45</xdr:col>
      <xdr:colOff>177800</xdr:colOff>
      <xdr:row>84</xdr:row>
      <xdr:rowOff>111252</xdr:rowOff>
    </xdr:to>
    <xdr:cxnSp macro="">
      <xdr:nvCxnSpPr>
        <xdr:cNvPr id="267" name="直線コネクタ 266"/>
        <xdr:cNvCxnSpPr/>
      </xdr:nvCxnSpPr>
      <xdr:spPr>
        <a:xfrm>
          <a:off x="7861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51308</xdr:rowOff>
    </xdr:from>
    <xdr:to>
      <xdr:col>36</xdr:col>
      <xdr:colOff>165100</xdr:colOff>
      <xdr:row>84</xdr:row>
      <xdr:rowOff>152908</xdr:rowOff>
    </xdr:to>
    <xdr:sp macro="" textlink="">
      <xdr:nvSpPr>
        <xdr:cNvPr id="268" name="楕円 267"/>
        <xdr:cNvSpPr/>
      </xdr:nvSpPr>
      <xdr:spPr>
        <a:xfrm>
          <a:off x="6921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102108</xdr:rowOff>
    </xdr:from>
    <xdr:to>
      <xdr:col>41</xdr:col>
      <xdr:colOff>50800</xdr:colOff>
      <xdr:row>84</xdr:row>
      <xdr:rowOff>106680</xdr:rowOff>
    </xdr:to>
    <xdr:cxnSp macro="">
      <xdr:nvCxnSpPr>
        <xdr:cNvPr id="269" name="直線コネクタ 268"/>
        <xdr:cNvCxnSpPr/>
      </xdr:nvCxnSpPr>
      <xdr:spPr>
        <a:xfrm>
          <a:off x="6972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274" name="n_1mainValue【福祉施設】&#10;一人当たり面積"/>
        <xdr:cNvSpPr txBox="1"/>
      </xdr:nvSpPr>
      <xdr:spPr>
        <a:xfrm>
          <a:off x="9391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275" name="n_2mainValue【福祉施設】&#10;一人当たり面積"/>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276" name="n_3mainValue【福祉施設】&#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144035</xdr:rowOff>
    </xdr:from>
    <xdr:ext cx="469744" cy="259045"/>
    <xdr:sp macro="" textlink="">
      <xdr:nvSpPr>
        <xdr:cNvPr id="277" name="n_4mainValue【福祉施設】&#10;一人当たり面積"/>
        <xdr:cNvSpPr txBox="1"/>
      </xdr:nvSpPr>
      <xdr:spPr>
        <a:xfrm>
          <a:off x="6737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19" name="直線コネクタ 318"/>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324" name="【一般廃棄物処理施設】&#10;有形固定資産減価償却率平均値テキスト"/>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325" name="フローチャート: 判断 324"/>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6" name="フローチャート: 判断 32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27" name="フローチャート: 判断 3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328" name="フローチャート: 判断 327"/>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329" name="フローチャート: 判断 328"/>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335" name="楕円 334"/>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336" name="【一般廃棄物処理施設】&#10;有形固定資産減価償却率該当値テキスト"/>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49893</xdr:rowOff>
    </xdr:from>
    <xdr:to>
      <xdr:col>81</xdr:col>
      <xdr:colOff>101600</xdr:colOff>
      <xdr:row>39</xdr:row>
      <xdr:rowOff>151493</xdr:rowOff>
    </xdr:to>
    <xdr:sp macro="" textlink="">
      <xdr:nvSpPr>
        <xdr:cNvPr id="337" name="楕円 336"/>
        <xdr:cNvSpPr/>
      </xdr:nvSpPr>
      <xdr:spPr>
        <a:xfrm>
          <a:off x="15430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100693</xdr:rowOff>
    </xdr:from>
    <xdr:to>
      <xdr:col>85</xdr:col>
      <xdr:colOff>127000</xdr:colOff>
      <xdr:row>39</xdr:row>
      <xdr:rowOff>169273</xdr:rowOff>
    </xdr:to>
    <xdr:cxnSp macro="">
      <xdr:nvCxnSpPr>
        <xdr:cNvPr id="338" name="直線コネクタ 337"/>
        <xdr:cNvCxnSpPr/>
      </xdr:nvCxnSpPr>
      <xdr:spPr>
        <a:xfrm>
          <a:off x="15481300" y="678724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339" name="楕円 338"/>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35378</xdr:rowOff>
    </xdr:from>
    <xdr:to>
      <xdr:col>81</xdr:col>
      <xdr:colOff>50800</xdr:colOff>
      <xdr:row>39</xdr:row>
      <xdr:rowOff>100693</xdr:rowOff>
    </xdr:to>
    <xdr:cxnSp macro="">
      <xdr:nvCxnSpPr>
        <xdr:cNvPr id="340" name="直線コネクタ 339"/>
        <xdr:cNvCxnSpPr/>
      </xdr:nvCxnSpPr>
      <xdr:spPr>
        <a:xfrm>
          <a:off x="14592300" y="6721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341" name="楕円 340"/>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35378</xdr:rowOff>
    </xdr:to>
    <xdr:cxnSp macro="">
      <xdr:nvCxnSpPr>
        <xdr:cNvPr id="342" name="直線コネクタ 341"/>
        <xdr:cNvCxnSpPr/>
      </xdr:nvCxnSpPr>
      <xdr:spPr>
        <a:xfrm>
          <a:off x="13703300" y="6721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343" name="楕円 342"/>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35378</xdr:rowOff>
    </xdr:to>
    <xdr:cxnSp macro="">
      <xdr:nvCxnSpPr>
        <xdr:cNvPr id="344" name="直線コネクタ 343"/>
        <xdr:cNvCxnSpPr/>
      </xdr:nvCxnSpPr>
      <xdr:spPr>
        <a:xfrm>
          <a:off x="12814300" y="66941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45"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346"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347" name="n_3aveValue【一般廃棄物処理施設】&#10;有形固定資産減価償却率"/>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348" name="n_4aveValue【一般廃棄物処理施設】&#10;有形固定資産減価償却率"/>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142620</xdr:rowOff>
    </xdr:from>
    <xdr:ext cx="405111" cy="259045"/>
    <xdr:sp macro="" textlink="">
      <xdr:nvSpPr>
        <xdr:cNvPr id="349" name="n_1mainValue【一般廃棄物処理施設】&#10;有形固定資産減価償却率"/>
        <xdr:cNvSpPr txBox="1"/>
      </xdr:nvSpPr>
      <xdr:spPr>
        <a:xfrm>
          <a:off x="15266044"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350"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351" name="n_3mainValue【一般廃棄物処理施設】&#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352" name="n_4mainValue【一般廃棄物処理施設】&#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374" name="直線コネクタ 373"/>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375" name="【一般廃棄物処理施設】&#10;一人当たり有形固定資産（償却資産）額最小値テキスト"/>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376" name="直線コネクタ 375"/>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377" name="【一般廃棄物処理施設】&#10;一人当たり有形固定資産（償却資産）額最大値テキスト"/>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378" name="直線コネクタ 377"/>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379" name="【一般廃棄物処理施設】&#10;一人当たり有形固定資産（償却資産）額平均値テキスト"/>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380" name="フローチャート: 判断 379"/>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381" name="フローチャート: 判断 380"/>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382" name="フローチャート: 判断 381"/>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383" name="フローチャート: 判断 382"/>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384" name="フローチャート: 判断 383"/>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57162</xdr:rowOff>
    </xdr:from>
    <xdr:to>
      <xdr:col>116</xdr:col>
      <xdr:colOff>114300</xdr:colOff>
      <xdr:row>39</xdr:row>
      <xdr:rowOff>158762</xdr:rowOff>
    </xdr:to>
    <xdr:sp macro="" textlink="">
      <xdr:nvSpPr>
        <xdr:cNvPr id="390" name="楕円 389"/>
        <xdr:cNvSpPr/>
      </xdr:nvSpPr>
      <xdr:spPr>
        <a:xfrm>
          <a:off x="22110700" y="67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35589</xdr:rowOff>
    </xdr:from>
    <xdr:ext cx="534377" cy="259045"/>
    <xdr:sp macro="" textlink="">
      <xdr:nvSpPr>
        <xdr:cNvPr id="391" name="【一般廃棄物処理施設】&#10;一人当たり有形固定資産（償却資産）額該当値テキスト"/>
        <xdr:cNvSpPr txBox="1"/>
      </xdr:nvSpPr>
      <xdr:spPr>
        <a:xfrm>
          <a:off x="22199600" y="672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84420</xdr:rowOff>
    </xdr:from>
    <xdr:to>
      <xdr:col>112</xdr:col>
      <xdr:colOff>38100</xdr:colOff>
      <xdr:row>40</xdr:row>
      <xdr:rowOff>14570</xdr:rowOff>
    </xdr:to>
    <xdr:sp macro="" textlink="">
      <xdr:nvSpPr>
        <xdr:cNvPr id="392" name="楕円 391"/>
        <xdr:cNvSpPr/>
      </xdr:nvSpPr>
      <xdr:spPr>
        <a:xfrm>
          <a:off x="21272500" y="677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107962</xdr:rowOff>
    </xdr:from>
    <xdr:to>
      <xdr:col>116</xdr:col>
      <xdr:colOff>63500</xdr:colOff>
      <xdr:row>39</xdr:row>
      <xdr:rowOff>135220</xdr:rowOff>
    </xdr:to>
    <xdr:cxnSp macro="">
      <xdr:nvCxnSpPr>
        <xdr:cNvPr id="393" name="直線コネクタ 392"/>
        <xdr:cNvCxnSpPr/>
      </xdr:nvCxnSpPr>
      <xdr:spPr>
        <a:xfrm flipV="1">
          <a:off x="21323300" y="6794512"/>
          <a:ext cx="838200" cy="2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107655</xdr:rowOff>
    </xdr:from>
    <xdr:to>
      <xdr:col>107</xdr:col>
      <xdr:colOff>101600</xdr:colOff>
      <xdr:row>40</xdr:row>
      <xdr:rowOff>37805</xdr:rowOff>
    </xdr:to>
    <xdr:sp macro="" textlink="">
      <xdr:nvSpPr>
        <xdr:cNvPr id="394" name="楕円 393"/>
        <xdr:cNvSpPr/>
      </xdr:nvSpPr>
      <xdr:spPr>
        <a:xfrm>
          <a:off x="20383500" y="67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135220</xdr:rowOff>
    </xdr:from>
    <xdr:to>
      <xdr:col>111</xdr:col>
      <xdr:colOff>177800</xdr:colOff>
      <xdr:row>39</xdr:row>
      <xdr:rowOff>158455</xdr:rowOff>
    </xdr:to>
    <xdr:cxnSp macro="">
      <xdr:nvCxnSpPr>
        <xdr:cNvPr id="395" name="直線コネクタ 394"/>
        <xdr:cNvCxnSpPr/>
      </xdr:nvCxnSpPr>
      <xdr:spPr>
        <a:xfrm flipV="1">
          <a:off x="20434300" y="6821770"/>
          <a:ext cx="8890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111258</xdr:rowOff>
    </xdr:from>
    <xdr:to>
      <xdr:col>102</xdr:col>
      <xdr:colOff>165100</xdr:colOff>
      <xdr:row>40</xdr:row>
      <xdr:rowOff>41408</xdr:rowOff>
    </xdr:to>
    <xdr:sp macro="" textlink="">
      <xdr:nvSpPr>
        <xdr:cNvPr id="396" name="楕円 395"/>
        <xdr:cNvSpPr/>
      </xdr:nvSpPr>
      <xdr:spPr>
        <a:xfrm>
          <a:off x="19494500" y="67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158455</xdr:rowOff>
    </xdr:from>
    <xdr:to>
      <xdr:col>107</xdr:col>
      <xdr:colOff>50800</xdr:colOff>
      <xdr:row>39</xdr:row>
      <xdr:rowOff>162058</xdr:rowOff>
    </xdr:to>
    <xdr:cxnSp macro="">
      <xdr:nvCxnSpPr>
        <xdr:cNvPr id="397" name="直線コネクタ 396"/>
        <xdr:cNvCxnSpPr/>
      </xdr:nvCxnSpPr>
      <xdr:spPr>
        <a:xfrm flipV="1">
          <a:off x="19545300" y="6845005"/>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128412</xdr:rowOff>
    </xdr:from>
    <xdr:to>
      <xdr:col>98</xdr:col>
      <xdr:colOff>38100</xdr:colOff>
      <xdr:row>40</xdr:row>
      <xdr:rowOff>58562</xdr:rowOff>
    </xdr:to>
    <xdr:sp macro="" textlink="">
      <xdr:nvSpPr>
        <xdr:cNvPr id="398" name="楕円 397"/>
        <xdr:cNvSpPr/>
      </xdr:nvSpPr>
      <xdr:spPr>
        <a:xfrm>
          <a:off x="18605500" y="68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162058</xdr:rowOff>
    </xdr:from>
    <xdr:to>
      <xdr:col>102</xdr:col>
      <xdr:colOff>114300</xdr:colOff>
      <xdr:row>40</xdr:row>
      <xdr:rowOff>7762</xdr:rowOff>
    </xdr:to>
    <xdr:cxnSp macro="">
      <xdr:nvCxnSpPr>
        <xdr:cNvPr id="399" name="直線コネクタ 398"/>
        <xdr:cNvCxnSpPr/>
      </xdr:nvCxnSpPr>
      <xdr:spPr>
        <a:xfrm flipV="1">
          <a:off x="18656300" y="6848608"/>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400" name="n_1aveValue【一般廃棄物処理施設】&#10;一人当たり有形固定資産（償却資産）額"/>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401" name="n_2aveValue【一般廃棄物処理施設】&#10;一人当たり有形固定資産（償却資産）額"/>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402" name="n_3aveValue【一般廃棄物処理施設】&#10;一人当たり有形固定資産（償却資産）額"/>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403" name="n_4aveValue【一般廃棄物処理施設】&#10;一人当たり有形固定資産（償却資産）額"/>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5697</xdr:rowOff>
    </xdr:from>
    <xdr:ext cx="534377" cy="259045"/>
    <xdr:sp macro="" textlink="">
      <xdr:nvSpPr>
        <xdr:cNvPr id="404" name="n_1mainValue【一般廃棄物処理施設】&#10;一人当たり有形固定資産（償却資産）額"/>
        <xdr:cNvSpPr txBox="1"/>
      </xdr:nvSpPr>
      <xdr:spPr>
        <a:xfrm>
          <a:off x="21043411" y="6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28932</xdr:rowOff>
    </xdr:from>
    <xdr:ext cx="534377" cy="259045"/>
    <xdr:sp macro="" textlink="">
      <xdr:nvSpPr>
        <xdr:cNvPr id="405" name="n_2mainValue【一般廃棄物処理施設】&#10;一人当たり有形固定資産（償却資産）額"/>
        <xdr:cNvSpPr txBox="1"/>
      </xdr:nvSpPr>
      <xdr:spPr>
        <a:xfrm>
          <a:off x="20167111" y="688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32535</xdr:rowOff>
    </xdr:from>
    <xdr:ext cx="534377" cy="259045"/>
    <xdr:sp macro="" textlink="">
      <xdr:nvSpPr>
        <xdr:cNvPr id="406" name="n_3mainValue【一般廃棄物処理施設】&#10;一人当たり有形固定資産（償却資産）額"/>
        <xdr:cNvSpPr txBox="1"/>
      </xdr:nvSpPr>
      <xdr:spPr>
        <a:xfrm>
          <a:off x="19278111" y="6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49689</xdr:rowOff>
    </xdr:from>
    <xdr:ext cx="534377" cy="259045"/>
    <xdr:sp macro="" textlink="">
      <xdr:nvSpPr>
        <xdr:cNvPr id="407" name="n_4mainValue【一般廃棄物処理施設】&#10;一人当たり有形固定資産（償却資産）額"/>
        <xdr:cNvSpPr txBox="1"/>
      </xdr:nvSpPr>
      <xdr:spPr>
        <a:xfrm>
          <a:off x="18389111" y="69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4" name="テキスト ボックス 4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5" name="直線コネクタ 4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6" name="テキスト ボックス 4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7" name="直線コネクタ 4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8" name="テキスト ボックス 4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9" name="直線コネクタ 4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0" name="テキスト ボックス 4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1" name="直線コネクタ 4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2" name="テキスト ボックス 4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3" name="直線コネクタ 4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4" name="テキスト ボックス 4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5" name="直線コネクタ 4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6" name="テキスト ボックス 4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449" name="直線コネクタ 448"/>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1" name="直線コネクタ 4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452" name="【消防施設】&#10;有形固定資産減価償却率最大値テキスト"/>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453" name="直線コネクタ 452"/>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454" name="【消防施設】&#10;有形固定資産減価償却率平均値テキスト"/>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455" name="フローチャート: 判断 454"/>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456" name="フローチャート: 判断 455"/>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457" name="フローチャート: 判断 456"/>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458" name="フローチャート: 判断 457"/>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459" name="フローチャート: 判断 458"/>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465" name="楕円 464"/>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78757</xdr:rowOff>
    </xdr:from>
    <xdr:ext cx="405111" cy="259045"/>
    <xdr:sp macro="" textlink="">
      <xdr:nvSpPr>
        <xdr:cNvPr id="466" name="【消防施設】&#10;有形固定資産減価償却率該当値テキスト"/>
        <xdr:cNvSpPr txBox="1"/>
      </xdr:nvSpPr>
      <xdr:spPr>
        <a:xfrm>
          <a:off x="16357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467" name="楕円 466"/>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80</xdr:row>
      <xdr:rowOff>34834</xdr:rowOff>
    </xdr:to>
    <xdr:cxnSp macro="">
      <xdr:nvCxnSpPr>
        <xdr:cNvPr id="468" name="直線コネクタ 467"/>
        <xdr:cNvCxnSpPr/>
      </xdr:nvCxnSpPr>
      <xdr:spPr>
        <a:xfrm flipV="1">
          <a:off x="15481300" y="13651230"/>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469" name="楕円 468"/>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84</xdr:row>
      <xdr:rowOff>121376</xdr:rowOff>
    </xdr:to>
    <xdr:cxnSp macro="">
      <xdr:nvCxnSpPr>
        <xdr:cNvPr id="470" name="直線コネクタ 469"/>
        <xdr:cNvCxnSpPr/>
      </xdr:nvCxnSpPr>
      <xdr:spPr>
        <a:xfrm flipV="1">
          <a:off x="14592300" y="13750834"/>
          <a:ext cx="889000" cy="77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471" name="楕円 470"/>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67492</xdr:rowOff>
    </xdr:from>
    <xdr:to>
      <xdr:col>76</xdr:col>
      <xdr:colOff>114300</xdr:colOff>
      <xdr:row>84</xdr:row>
      <xdr:rowOff>121376</xdr:rowOff>
    </xdr:to>
    <xdr:cxnSp macro="">
      <xdr:nvCxnSpPr>
        <xdr:cNvPr id="472" name="直線コネクタ 471"/>
        <xdr:cNvCxnSpPr/>
      </xdr:nvCxnSpPr>
      <xdr:spPr>
        <a:xfrm>
          <a:off x="13703300" y="1446929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473" name="楕円 472"/>
        <xdr:cNvSpPr/>
      </xdr:nvSpPr>
      <xdr:spPr>
        <a:xfrm>
          <a:off x="1276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84</xdr:row>
      <xdr:rowOff>67492</xdr:rowOff>
    </xdr:to>
    <xdr:cxnSp macro="">
      <xdr:nvCxnSpPr>
        <xdr:cNvPr id="474" name="直線コネクタ 473"/>
        <xdr:cNvCxnSpPr/>
      </xdr:nvCxnSpPr>
      <xdr:spPr>
        <a:xfrm>
          <a:off x="12814300" y="144562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475"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476" name="n_2aveValue【消防施設】&#10;有形固定資産減価償却率"/>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477" name="n_3aveValue【消防施設】&#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macro="" textlink="">
      <xdr:nvSpPr>
        <xdr:cNvPr id="478" name="n_4aveValue【消防施設】&#10;有形固定資産減価償却率"/>
        <xdr:cNvSpPr txBox="1"/>
      </xdr:nvSpPr>
      <xdr:spPr>
        <a:xfrm>
          <a:off x="12611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479"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480" name="n_2mainValue【消防施設】&#10;有形固定資産減価償却率"/>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481" name="n_3mainValue【消防施設】&#10;有形固定資産減価償却率"/>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96356</xdr:rowOff>
    </xdr:from>
    <xdr:ext cx="405111" cy="259045"/>
    <xdr:sp macro="" textlink="">
      <xdr:nvSpPr>
        <xdr:cNvPr id="482" name="n_4mainValue【消防施設】&#10;有形固定資産減価償却率"/>
        <xdr:cNvSpPr txBox="1"/>
      </xdr:nvSpPr>
      <xdr:spPr>
        <a:xfrm>
          <a:off x="12611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504" name="直線コネクタ 503"/>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5"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6" name="直線コネクタ 5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507" name="【消防施設】&#10;一人当たり面積最大値テキスト"/>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508" name="直線コネクタ 507"/>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509"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10" name="フローチャート: 判断 509"/>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11" name="フローチャート: 判断 510"/>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12" name="フローチャート: 判断 511"/>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13" name="フローチャート: 判断 512"/>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514" name="フローチャート: 判断 513"/>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520" name="楕円 519"/>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5605</xdr:rowOff>
    </xdr:from>
    <xdr:ext cx="469744" cy="259045"/>
    <xdr:sp macro="" textlink="">
      <xdr:nvSpPr>
        <xdr:cNvPr id="521" name="【消防施設】&#10;一人当たり面積該当値テキスト"/>
        <xdr:cNvSpPr txBox="1"/>
      </xdr:nvSpPr>
      <xdr:spPr>
        <a:xfrm>
          <a:off x="22199600" y="1423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522" name="楕円 521"/>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85</xdr:row>
      <xdr:rowOff>35813</xdr:rowOff>
    </xdr:to>
    <xdr:cxnSp macro="">
      <xdr:nvCxnSpPr>
        <xdr:cNvPr id="523" name="直線コネクタ 522"/>
        <xdr:cNvCxnSpPr/>
      </xdr:nvCxnSpPr>
      <xdr:spPr>
        <a:xfrm flipV="1">
          <a:off x="21323300" y="14435328"/>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524" name="楕円 523"/>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90678</xdr:rowOff>
    </xdr:to>
    <xdr:cxnSp macro="">
      <xdr:nvCxnSpPr>
        <xdr:cNvPr id="525" name="直線コネクタ 524"/>
        <xdr:cNvCxnSpPr/>
      </xdr:nvCxnSpPr>
      <xdr:spPr>
        <a:xfrm flipV="1">
          <a:off x="20434300" y="146090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26" name="楕円 525"/>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90678</xdr:rowOff>
    </xdr:to>
    <xdr:cxnSp macro="">
      <xdr:nvCxnSpPr>
        <xdr:cNvPr id="527" name="直線コネクタ 526"/>
        <xdr:cNvCxnSpPr/>
      </xdr:nvCxnSpPr>
      <xdr:spPr>
        <a:xfrm>
          <a:off x="19545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28" name="楕円 527"/>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86106</xdr:rowOff>
    </xdr:to>
    <xdr:cxnSp macro="">
      <xdr:nvCxnSpPr>
        <xdr:cNvPr id="529" name="直線コネクタ 528"/>
        <xdr:cNvCxnSpPr/>
      </xdr:nvCxnSpPr>
      <xdr:spPr>
        <a:xfrm>
          <a:off x="18656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30"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531"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532"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533" name="n_4aveValue【消防施設】&#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534"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535" name="n_2main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36" name="n_3main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537"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8" name="テキスト ボックス 55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1" name="直線コネクタ 56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3" name="直線コネクタ 56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5" name="直線コネクタ 56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566" name="【庁舎】&#10;有形固定資産減価償却率平均値テキスト"/>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567" name="フローチャート: 判断 566"/>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568" name="フローチャート: 判断 567"/>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569" name="フローチャート: 判断 568"/>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570" name="フローチャート: 判断 569"/>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571" name="フローチャート: 判断 570"/>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16511</xdr:rowOff>
    </xdr:from>
    <xdr:to>
      <xdr:col>85</xdr:col>
      <xdr:colOff>177800</xdr:colOff>
      <xdr:row>104</xdr:row>
      <xdr:rowOff>118111</xdr:rowOff>
    </xdr:to>
    <xdr:sp macro="" textlink="">
      <xdr:nvSpPr>
        <xdr:cNvPr id="577" name="楕円 576"/>
        <xdr:cNvSpPr/>
      </xdr:nvSpPr>
      <xdr:spPr>
        <a:xfrm>
          <a:off x="16268700" y="178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166388</xdr:rowOff>
    </xdr:from>
    <xdr:ext cx="405111" cy="259045"/>
    <xdr:sp macro="" textlink="">
      <xdr:nvSpPr>
        <xdr:cNvPr id="578" name="【庁舎】&#10;有形固定資産減価償却率該当値テキスト"/>
        <xdr:cNvSpPr txBox="1"/>
      </xdr:nvSpPr>
      <xdr:spPr>
        <a:xfrm>
          <a:off x="1635760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97789</xdr:rowOff>
    </xdr:from>
    <xdr:to>
      <xdr:col>81</xdr:col>
      <xdr:colOff>101600</xdr:colOff>
      <xdr:row>105</xdr:row>
      <xdr:rowOff>27939</xdr:rowOff>
    </xdr:to>
    <xdr:sp macro="" textlink="">
      <xdr:nvSpPr>
        <xdr:cNvPr id="579" name="楕円 578"/>
        <xdr:cNvSpPr/>
      </xdr:nvSpPr>
      <xdr:spPr>
        <a:xfrm>
          <a:off x="15430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67311</xdr:rowOff>
    </xdr:from>
    <xdr:to>
      <xdr:col>85</xdr:col>
      <xdr:colOff>127000</xdr:colOff>
      <xdr:row>104</xdr:row>
      <xdr:rowOff>148589</xdr:rowOff>
    </xdr:to>
    <xdr:cxnSp macro="">
      <xdr:nvCxnSpPr>
        <xdr:cNvPr id="580" name="直線コネクタ 579"/>
        <xdr:cNvCxnSpPr/>
      </xdr:nvCxnSpPr>
      <xdr:spPr>
        <a:xfrm flipV="1">
          <a:off x="15481300" y="17898111"/>
          <a:ext cx="838200" cy="8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81280</xdr:rowOff>
    </xdr:from>
    <xdr:to>
      <xdr:col>76</xdr:col>
      <xdr:colOff>165100</xdr:colOff>
      <xdr:row>105</xdr:row>
      <xdr:rowOff>11430</xdr:rowOff>
    </xdr:to>
    <xdr:sp macro="" textlink="">
      <xdr:nvSpPr>
        <xdr:cNvPr id="581" name="楕円 580"/>
        <xdr:cNvSpPr/>
      </xdr:nvSpPr>
      <xdr:spPr>
        <a:xfrm>
          <a:off x="14541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132080</xdr:rowOff>
    </xdr:from>
    <xdr:to>
      <xdr:col>81</xdr:col>
      <xdr:colOff>50800</xdr:colOff>
      <xdr:row>104</xdr:row>
      <xdr:rowOff>148589</xdr:rowOff>
    </xdr:to>
    <xdr:cxnSp macro="">
      <xdr:nvCxnSpPr>
        <xdr:cNvPr id="582" name="直線コネクタ 581"/>
        <xdr:cNvCxnSpPr/>
      </xdr:nvCxnSpPr>
      <xdr:spPr>
        <a:xfrm>
          <a:off x="14592300" y="179628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57150</xdr:rowOff>
    </xdr:from>
    <xdr:to>
      <xdr:col>72</xdr:col>
      <xdr:colOff>38100</xdr:colOff>
      <xdr:row>104</xdr:row>
      <xdr:rowOff>158750</xdr:rowOff>
    </xdr:to>
    <xdr:sp macro="" textlink="">
      <xdr:nvSpPr>
        <xdr:cNvPr id="583" name="楕円 582"/>
        <xdr:cNvSpPr/>
      </xdr:nvSpPr>
      <xdr:spPr>
        <a:xfrm>
          <a:off x="13652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107950</xdr:rowOff>
    </xdr:from>
    <xdr:to>
      <xdr:col>76</xdr:col>
      <xdr:colOff>114300</xdr:colOff>
      <xdr:row>104</xdr:row>
      <xdr:rowOff>132080</xdr:rowOff>
    </xdr:to>
    <xdr:cxnSp macro="">
      <xdr:nvCxnSpPr>
        <xdr:cNvPr id="584" name="直線コネクタ 583"/>
        <xdr:cNvCxnSpPr/>
      </xdr:nvCxnSpPr>
      <xdr:spPr>
        <a:xfrm>
          <a:off x="13703300" y="17938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39370</xdr:rowOff>
    </xdr:from>
    <xdr:to>
      <xdr:col>67</xdr:col>
      <xdr:colOff>101600</xdr:colOff>
      <xdr:row>104</xdr:row>
      <xdr:rowOff>140970</xdr:rowOff>
    </xdr:to>
    <xdr:sp macro="" textlink="">
      <xdr:nvSpPr>
        <xdr:cNvPr id="585" name="楕円 584"/>
        <xdr:cNvSpPr/>
      </xdr:nvSpPr>
      <xdr:spPr>
        <a:xfrm>
          <a:off x="12763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90170</xdr:rowOff>
    </xdr:from>
    <xdr:to>
      <xdr:col>71</xdr:col>
      <xdr:colOff>177800</xdr:colOff>
      <xdr:row>104</xdr:row>
      <xdr:rowOff>107950</xdr:rowOff>
    </xdr:to>
    <xdr:cxnSp macro="">
      <xdr:nvCxnSpPr>
        <xdr:cNvPr id="586" name="直線コネクタ 585"/>
        <xdr:cNvCxnSpPr/>
      </xdr:nvCxnSpPr>
      <xdr:spPr>
        <a:xfrm>
          <a:off x="12814300" y="179209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587" name="n_1aveValue【庁舎】&#10;有形固定資産減価償却率"/>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588" name="n_2aveValue【庁舎】&#10;有形固定資産減価償却率"/>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589" name="n_3aveValue【庁舎】&#10;有形固定資産減価償却率"/>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590" name="n_4aveValue【庁舎】&#10;有形固定資産減価償却率"/>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19066</xdr:rowOff>
    </xdr:from>
    <xdr:ext cx="405111" cy="259045"/>
    <xdr:sp macro="" textlink="">
      <xdr:nvSpPr>
        <xdr:cNvPr id="591" name="n_1mainValue【庁舎】&#10;有形固定資産減価償却率"/>
        <xdr:cNvSpPr txBox="1"/>
      </xdr:nvSpPr>
      <xdr:spPr>
        <a:xfrm>
          <a:off x="152660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2557</xdr:rowOff>
    </xdr:from>
    <xdr:ext cx="405111" cy="259045"/>
    <xdr:sp macro="" textlink="">
      <xdr:nvSpPr>
        <xdr:cNvPr id="592" name="n_2mainValue【庁舎】&#10;有形固定資産減価償却率"/>
        <xdr:cNvSpPr txBox="1"/>
      </xdr:nvSpPr>
      <xdr:spPr>
        <a:xfrm>
          <a:off x="14389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149877</xdr:rowOff>
    </xdr:from>
    <xdr:ext cx="405111" cy="259045"/>
    <xdr:sp macro="" textlink="">
      <xdr:nvSpPr>
        <xdr:cNvPr id="593" name="n_3mainValue【庁舎】&#10;有形固定資産減価償却率"/>
        <xdr:cNvSpPr txBox="1"/>
      </xdr:nvSpPr>
      <xdr:spPr>
        <a:xfrm>
          <a:off x="13500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132097</xdr:rowOff>
    </xdr:from>
    <xdr:ext cx="405111" cy="259045"/>
    <xdr:sp macro="" textlink="">
      <xdr:nvSpPr>
        <xdr:cNvPr id="594" name="n_4mainValue【庁舎】&#10;有形固定資産減価償却率"/>
        <xdr:cNvSpPr txBox="1"/>
      </xdr:nvSpPr>
      <xdr:spPr>
        <a:xfrm>
          <a:off x="12611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5" name="テキスト ボックス 6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06" name="直線コネクタ 6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7" name="テキスト ボックス 6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8" name="直線コネクタ 6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9" name="テキスト ボックス 6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0" name="直線コネクタ 6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1" name="テキスト ボックス 6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2" name="直線コネクタ 6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3" name="テキスト ボックス 6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4" name="直線コネクタ 6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5" name="テキスト ボックス 6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6" name="直線コネクタ 6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7" name="テキスト ボックス 6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621" name="直線コネクタ 620"/>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2"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3" name="直線コネクタ 622"/>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624" name="【庁舎】&#10;一人当たり面積最大値テキスト"/>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625" name="直線コネクタ 624"/>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626"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627" name="フローチャート: 判断 626"/>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28" name="フローチャート: 判断 627"/>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629" name="フローチャート: 判断 628"/>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630" name="フローチャート: 判断 629"/>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631" name="フローチャート: 判断 630"/>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637" name="楕円 636"/>
        <xdr:cNvSpPr/>
      </xdr:nvSpPr>
      <xdr:spPr>
        <a:xfrm>
          <a:off x="22110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638" name="【庁舎】&#10;一人当たり面積該当値テキスト"/>
        <xdr:cNvSpPr txBox="1"/>
      </xdr:nvSpPr>
      <xdr:spPr>
        <a:xfrm>
          <a:off x="22199600"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69487</xdr:rowOff>
    </xdr:from>
    <xdr:to>
      <xdr:col>112</xdr:col>
      <xdr:colOff>38100</xdr:colOff>
      <xdr:row>107</xdr:row>
      <xdr:rowOff>171087</xdr:rowOff>
    </xdr:to>
    <xdr:sp macro="" textlink="">
      <xdr:nvSpPr>
        <xdr:cNvPr id="639" name="楕円 638"/>
        <xdr:cNvSpPr/>
      </xdr:nvSpPr>
      <xdr:spPr>
        <a:xfrm>
          <a:off x="21272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120287</xdr:rowOff>
    </xdr:from>
    <xdr:to>
      <xdr:col>116</xdr:col>
      <xdr:colOff>63500</xdr:colOff>
      <xdr:row>107</xdr:row>
      <xdr:rowOff>123552</xdr:rowOff>
    </xdr:to>
    <xdr:cxnSp macro="">
      <xdr:nvCxnSpPr>
        <xdr:cNvPr id="640" name="直線コネクタ 639"/>
        <xdr:cNvCxnSpPr/>
      </xdr:nvCxnSpPr>
      <xdr:spPr>
        <a:xfrm>
          <a:off x="21323300" y="184654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69487</xdr:rowOff>
    </xdr:from>
    <xdr:to>
      <xdr:col>107</xdr:col>
      <xdr:colOff>101600</xdr:colOff>
      <xdr:row>107</xdr:row>
      <xdr:rowOff>171087</xdr:rowOff>
    </xdr:to>
    <xdr:sp macro="" textlink="">
      <xdr:nvSpPr>
        <xdr:cNvPr id="641" name="楕円 640"/>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120287</xdr:rowOff>
    </xdr:from>
    <xdr:to>
      <xdr:col>111</xdr:col>
      <xdr:colOff>177800</xdr:colOff>
      <xdr:row>107</xdr:row>
      <xdr:rowOff>120287</xdr:rowOff>
    </xdr:to>
    <xdr:cxnSp macro="">
      <xdr:nvCxnSpPr>
        <xdr:cNvPr id="642" name="直線コネクタ 641"/>
        <xdr:cNvCxnSpPr/>
      </xdr:nvCxnSpPr>
      <xdr:spPr>
        <a:xfrm>
          <a:off x="20434300" y="1846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643" name="楕円 642"/>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120287</xdr:rowOff>
    </xdr:to>
    <xdr:cxnSp macro="">
      <xdr:nvCxnSpPr>
        <xdr:cNvPr id="644" name="直線コネクタ 643"/>
        <xdr:cNvCxnSpPr/>
      </xdr:nvCxnSpPr>
      <xdr:spPr>
        <a:xfrm>
          <a:off x="19545300" y="184556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53158</xdr:rowOff>
    </xdr:from>
    <xdr:to>
      <xdr:col>98</xdr:col>
      <xdr:colOff>38100</xdr:colOff>
      <xdr:row>107</xdr:row>
      <xdr:rowOff>154758</xdr:rowOff>
    </xdr:to>
    <xdr:sp macro="" textlink="">
      <xdr:nvSpPr>
        <xdr:cNvPr id="645" name="楕円 644"/>
        <xdr:cNvSpPr/>
      </xdr:nvSpPr>
      <xdr:spPr>
        <a:xfrm>
          <a:off x="18605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103958</xdr:rowOff>
    </xdr:from>
    <xdr:to>
      <xdr:col>102</xdr:col>
      <xdr:colOff>114300</xdr:colOff>
      <xdr:row>107</xdr:row>
      <xdr:rowOff>110489</xdr:rowOff>
    </xdr:to>
    <xdr:cxnSp macro="">
      <xdr:nvCxnSpPr>
        <xdr:cNvPr id="646" name="直線コネクタ 645"/>
        <xdr:cNvCxnSpPr/>
      </xdr:nvCxnSpPr>
      <xdr:spPr>
        <a:xfrm>
          <a:off x="18656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647" name="n_1aveValue【庁舎】&#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648"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649"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650" name="n_4aveValue【庁舎】&#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162214</xdr:rowOff>
    </xdr:from>
    <xdr:ext cx="469744" cy="259045"/>
    <xdr:sp macro="" textlink="">
      <xdr:nvSpPr>
        <xdr:cNvPr id="651" name="n_1mainValue【庁舎】&#10;一人当たり面積"/>
        <xdr:cNvSpPr txBox="1"/>
      </xdr:nvSpPr>
      <xdr:spPr>
        <a:xfrm>
          <a:off x="210757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652" name="n_2mainValue【庁舎】&#10;一人当たり面積"/>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653" name="n_3mainValue【庁舎】&#10;一人当たり面積"/>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145885</xdr:rowOff>
    </xdr:from>
    <xdr:ext cx="469744" cy="259045"/>
    <xdr:sp macro="" textlink="">
      <xdr:nvSpPr>
        <xdr:cNvPr id="654" name="n_4mainValue【庁舎】&#10;一人当たり面積"/>
        <xdr:cNvSpPr txBox="1"/>
      </xdr:nvSpPr>
      <xdr:spPr>
        <a:xfrm>
          <a:off x="18421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多くの施設が類似団体より下回っている。比較的新しい施設が多いため、未だ減価償却率は低い状況である。しかしながら今後、施設の維持をしていく上では建物診断や調査をしっかり行う必要がある。</a:t>
          </a:r>
          <a:endParaRPr lang="ja-JP" altLang="ja-JP" sz="1400">
            <a:effectLst/>
          </a:endParaRPr>
        </a:p>
        <a:p>
          <a:r>
            <a:rPr kumimoji="1" lang="ja-JP" altLang="ja-JP" sz="1100">
              <a:solidFill>
                <a:schemeClr val="dk1"/>
              </a:solidFill>
              <a:effectLst/>
              <a:latin typeface="+mn-lt"/>
              <a:ea typeface="+mn-ea"/>
              <a:cs typeface="+mn-cs"/>
            </a:rPr>
            <a:t>また、財政状況から施設の建て替えや更新ではなく、長寿命化を方針としているため、公共施設等総合管理計画を基に個別計画を策定し、計画通りに実施していく必要がある。</a:t>
          </a:r>
          <a:endParaRPr lang="ja-JP" altLang="ja-JP" sz="1400">
            <a:effectLst/>
          </a:endParaRPr>
        </a:p>
        <a:p>
          <a:r>
            <a:rPr kumimoji="1" lang="ja-JP" altLang="ja-JP" sz="1100">
              <a:solidFill>
                <a:schemeClr val="dk1"/>
              </a:solidFill>
              <a:effectLst/>
              <a:latin typeface="+mn-lt"/>
              <a:ea typeface="+mn-ea"/>
              <a:cs typeface="+mn-cs"/>
            </a:rPr>
            <a:t>一人当たりの面積については、多くの項目において類似団体より下回っている。これは、面積が小さくコンパクトな町であるからこそ、最適な公共施設等の配置ができていると考えている。今後とも、必要な場所に適切な公共施設の配置を維持していくことに努めていく</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L3" sqref="L3:V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18014526</v>
      </c>
      <c r="BO4" s="485"/>
      <c r="BP4" s="485"/>
      <c r="BQ4" s="485"/>
      <c r="BR4" s="485"/>
      <c r="BS4" s="485"/>
      <c r="BT4" s="485"/>
      <c r="BU4" s="486"/>
      <c r="BV4" s="484">
        <v>18062295</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3.1</v>
      </c>
      <c r="CU4" s="625"/>
      <c r="CV4" s="625"/>
      <c r="CW4" s="625"/>
      <c r="CX4" s="625"/>
      <c r="CY4" s="625"/>
      <c r="CZ4" s="625"/>
      <c r="DA4" s="626"/>
      <c r="DB4" s="624">
        <v>3.3</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17524321</v>
      </c>
      <c r="BO5" s="456"/>
      <c r="BP5" s="456"/>
      <c r="BQ5" s="456"/>
      <c r="BR5" s="456"/>
      <c r="BS5" s="456"/>
      <c r="BT5" s="456"/>
      <c r="BU5" s="457"/>
      <c r="BV5" s="455">
        <v>17695756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83</v>
      </c>
      <c r="CU5" s="453"/>
      <c r="CV5" s="453"/>
      <c r="CW5" s="453"/>
      <c r="CX5" s="453"/>
      <c r="CY5" s="453"/>
      <c r="CZ5" s="453"/>
      <c r="DA5" s="454"/>
      <c r="DB5" s="452">
        <v>78.400000000000006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490205</v>
      </c>
      <c r="BO6" s="456"/>
      <c r="BP6" s="456"/>
      <c r="BQ6" s="456"/>
      <c r="BR6" s="456"/>
      <c r="BS6" s="456"/>
      <c r="BT6" s="456"/>
      <c r="BU6" s="457"/>
      <c r="BV6" s="455">
        <v>366539</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84.6</v>
      </c>
      <c r="CU6" s="599"/>
      <c r="CV6" s="599"/>
      <c r="CW6" s="599"/>
      <c r="CX6" s="599"/>
      <c r="CY6" s="599"/>
      <c r="CZ6" s="599"/>
      <c r="DA6" s="600"/>
      <c r="DB6" s="598">
        <v>84.2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104</v>
      </c>
      <c r="AV7" s="514"/>
      <c r="AW7" s="514"/>
      <c r="AX7" s="514"/>
      <c r="AY7" s="469" t="s">
        <v>108</v>
      </c>
      <c r="AZ7" s="470"/>
      <c r="BA7" s="470"/>
      <c r="BB7" s="470"/>
      <c r="BC7" s="470"/>
      <c r="BD7" s="470"/>
      <c r="BE7" s="470"/>
      <c r="BF7" s="470"/>
      <c r="BG7" s="470"/>
      <c r="BH7" s="470"/>
      <c r="BI7" s="470"/>
      <c r="BJ7" s="470"/>
      <c r="BK7" s="470"/>
      <c r="BL7" s="470"/>
      <c r="BM7" s="471"/>
      <c r="BN7" s="455">
        <v>229627</v>
      </c>
      <c r="BO7" s="456"/>
      <c r="BP7" s="456"/>
      <c r="BQ7" s="456"/>
      <c r="BR7" s="456"/>
      <c r="BS7" s="456"/>
      <c r="BT7" s="456"/>
      <c r="BU7" s="457"/>
      <c r="BV7" s="455">
        <v>91908</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8358344</v>
      </c>
      <c r="CU7" s="456"/>
      <c r="CV7" s="456"/>
      <c r="CW7" s="456"/>
      <c r="CX7" s="456"/>
      <c r="CY7" s="456"/>
      <c r="CZ7" s="456"/>
      <c r="DA7" s="457"/>
      <c r="DB7" s="455">
        <v>8446337</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260578</v>
      </c>
      <c r="BO8" s="456"/>
      <c r="BP8" s="456"/>
      <c r="BQ8" s="456"/>
      <c r="BR8" s="456"/>
      <c r="BS8" s="456"/>
      <c r="BT8" s="456"/>
      <c r="BU8" s="457"/>
      <c r="BV8" s="455">
        <v>274631</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0.63</v>
      </c>
      <c r="CU8" s="559"/>
      <c r="CV8" s="559"/>
      <c r="CW8" s="559"/>
      <c r="CX8" s="559"/>
      <c r="CY8" s="559"/>
      <c r="CZ8" s="559"/>
      <c r="DA8" s="560"/>
      <c r="DB8" s="558">
        <v>0.64</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40440</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-14053</v>
      </c>
      <c r="BO9" s="456"/>
      <c r="BP9" s="456"/>
      <c r="BQ9" s="456"/>
      <c r="BR9" s="456"/>
      <c r="BS9" s="456"/>
      <c r="BT9" s="456"/>
      <c r="BU9" s="457"/>
      <c r="BV9" s="455">
        <v>102817</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12.5</v>
      </c>
      <c r="CU9" s="453"/>
      <c r="CV9" s="453"/>
      <c r="CW9" s="453"/>
      <c r="CX9" s="453"/>
      <c r="CY9" s="453"/>
      <c r="CZ9" s="453"/>
      <c r="DA9" s="454"/>
      <c r="DB9" s="452">
        <v>13.1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37502</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950987</v>
      </c>
      <c r="BO10" s="456"/>
      <c r="BP10" s="456"/>
      <c r="BQ10" s="456"/>
      <c r="BR10" s="456"/>
      <c r="BS10" s="456"/>
      <c r="BT10" s="456"/>
      <c r="BU10" s="457"/>
      <c r="BV10" s="455">
        <v>936309</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104</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40642</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152019</v>
      </c>
      <c r="BO12" s="456"/>
      <c r="BP12" s="456"/>
      <c r="BQ12" s="456"/>
      <c r="BR12" s="456"/>
      <c r="BS12" s="456"/>
      <c r="BT12" s="456"/>
      <c r="BU12" s="457"/>
      <c r="BV12" s="455">
        <v>127728</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40419</v>
      </c>
      <c r="S13" s="543"/>
      <c r="T13" s="543"/>
      <c r="U13" s="543"/>
      <c r="V13" s="544"/>
      <c r="W13" s="545" t="s">
        <v>142</v>
      </c>
      <c r="X13" s="441"/>
      <c r="Y13" s="441"/>
      <c r="Z13" s="441"/>
      <c r="AA13" s="441"/>
      <c r="AB13" s="442"/>
      <c r="AC13" s="408">
        <v>512</v>
      </c>
      <c r="AD13" s="409"/>
      <c r="AE13" s="409"/>
      <c r="AF13" s="409"/>
      <c r="AG13" s="410"/>
      <c r="AH13" s="408">
        <v>564</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784915</v>
      </c>
      <c r="BO13" s="456"/>
      <c r="BP13" s="456"/>
      <c r="BQ13" s="456"/>
      <c r="BR13" s="456"/>
      <c r="BS13" s="456"/>
      <c r="BT13" s="456"/>
      <c r="BU13" s="457"/>
      <c r="BV13" s="455">
        <v>911398</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9.6</v>
      </c>
      <c r="CU13" s="453"/>
      <c r="CV13" s="453"/>
      <c r="CW13" s="453"/>
      <c r="CX13" s="453"/>
      <c r="CY13" s="453"/>
      <c r="CZ13" s="453"/>
      <c r="DA13" s="454"/>
      <c r="DB13" s="452">
        <v>10.1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40584</v>
      </c>
      <c r="S14" s="543"/>
      <c r="T14" s="543"/>
      <c r="U14" s="543"/>
      <c r="V14" s="544"/>
      <c r="W14" s="546"/>
      <c r="X14" s="444"/>
      <c r="Y14" s="444"/>
      <c r="Z14" s="444"/>
      <c r="AA14" s="444"/>
      <c r="AB14" s="445"/>
      <c r="AC14" s="535">
        <v>3</v>
      </c>
      <c r="AD14" s="536"/>
      <c r="AE14" s="536"/>
      <c r="AF14" s="536"/>
      <c r="AG14" s="537"/>
      <c r="AH14" s="535">
        <v>3.6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30.6</v>
      </c>
      <c r="CU14" s="553"/>
      <c r="CV14" s="553"/>
      <c r="CW14" s="553"/>
      <c r="CX14" s="553"/>
      <c r="CY14" s="553"/>
      <c r="CZ14" s="553"/>
      <c r="DA14" s="554"/>
      <c r="DB14" s="552">
        <v>49.6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40359</v>
      </c>
      <c r="S15" s="543"/>
      <c r="T15" s="543"/>
      <c r="U15" s="543"/>
      <c r="V15" s="544"/>
      <c r="W15" s="545" t="s">
        <v>150</v>
      </c>
      <c r="X15" s="441"/>
      <c r="Y15" s="441"/>
      <c r="Z15" s="441"/>
      <c r="AA15" s="441"/>
      <c r="AB15" s="442"/>
      <c r="AC15" s="408">
        <v>2568</v>
      </c>
      <c r="AD15" s="409"/>
      <c r="AE15" s="409"/>
      <c r="AF15" s="409"/>
      <c r="AG15" s="410"/>
      <c r="AH15" s="408">
        <v>2462</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4361901</v>
      </c>
      <c r="BO15" s="485"/>
      <c r="BP15" s="485"/>
      <c r="BQ15" s="485"/>
      <c r="BR15" s="485"/>
      <c r="BS15" s="485"/>
      <c r="BT15" s="485"/>
      <c r="BU15" s="486"/>
      <c r="BV15" s="484">
        <v>4098471</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15.2</v>
      </c>
      <c r="AD16" s="536"/>
      <c r="AE16" s="536"/>
      <c r="AF16" s="536"/>
      <c r="AG16" s="537"/>
      <c r="AH16" s="535">
        <v>15.9</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7025220</v>
      </c>
      <c r="BO16" s="456"/>
      <c r="BP16" s="456"/>
      <c r="BQ16" s="456"/>
      <c r="BR16" s="456"/>
      <c r="BS16" s="456"/>
      <c r="BT16" s="456"/>
      <c r="BU16" s="457"/>
      <c r="BV16" s="455">
        <v>6776999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154</v>
      </c>
      <c r="S17" s="533"/>
      <c r="T17" s="533"/>
      <c r="U17" s="533"/>
      <c r="V17" s="534"/>
      <c r="W17" s="545" t="s">
        <v>157</v>
      </c>
      <c r="X17" s="441"/>
      <c r="Y17" s="441"/>
      <c r="Z17" s="441"/>
      <c r="AA17" s="441"/>
      <c r="AB17" s="442"/>
      <c r="AC17" s="408">
        <v>13838</v>
      </c>
      <c r="AD17" s="409"/>
      <c r="AE17" s="409"/>
      <c r="AF17" s="409"/>
      <c r="AG17" s="410"/>
      <c r="AH17" s="408">
        <v>12449</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5505785</v>
      </c>
      <c r="BO17" s="456"/>
      <c r="BP17" s="456"/>
      <c r="BQ17" s="456"/>
      <c r="BR17" s="456"/>
      <c r="BS17" s="456"/>
      <c r="BT17" s="456"/>
      <c r="BU17" s="457"/>
      <c r="BV17" s="455">
        <v>5171421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10.76</v>
      </c>
      <c r="M18" s="508"/>
      <c r="N18" s="508"/>
      <c r="O18" s="508"/>
      <c r="P18" s="508"/>
      <c r="Q18" s="508"/>
      <c r="R18" s="509"/>
      <c r="S18" s="509"/>
      <c r="T18" s="509"/>
      <c r="U18" s="509"/>
      <c r="V18" s="510"/>
      <c r="W18" s="526"/>
      <c r="X18" s="527"/>
      <c r="Y18" s="527"/>
      <c r="Z18" s="527"/>
      <c r="AA18" s="527"/>
      <c r="AB18" s="551"/>
      <c r="AC18" s="425">
        <v>81.8</v>
      </c>
      <c r="AD18" s="426"/>
      <c r="AE18" s="426"/>
      <c r="AF18" s="426"/>
      <c r="AG18" s="511"/>
      <c r="AH18" s="425">
        <v>80.400000000000006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7073361</v>
      </c>
      <c r="BO18" s="456"/>
      <c r="BP18" s="456"/>
      <c r="BQ18" s="456"/>
      <c r="BR18" s="456"/>
      <c r="BS18" s="456"/>
      <c r="BT18" s="456"/>
      <c r="BU18" s="457"/>
      <c r="BV18" s="455">
        <v>6835607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3758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10046487</v>
      </c>
      <c r="BO19" s="456"/>
      <c r="BP19" s="456"/>
      <c r="BQ19" s="456"/>
      <c r="BR19" s="456"/>
      <c r="BS19" s="456"/>
      <c r="BT19" s="456"/>
      <c r="BU19" s="457"/>
      <c r="BV19" s="455">
        <v>9891533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14679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11497776</v>
      </c>
      <c r="BO22" s="485"/>
      <c r="BP22" s="485"/>
      <c r="BQ22" s="485"/>
      <c r="BR22" s="485"/>
      <c r="BS22" s="485"/>
      <c r="BT22" s="485"/>
      <c r="BU22" s="486"/>
      <c r="BV22" s="484">
        <v>12271857</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11234720</v>
      </c>
      <c r="BO23" s="456"/>
      <c r="BP23" s="456"/>
      <c r="BQ23" s="456"/>
      <c r="BR23" s="456"/>
      <c r="BS23" s="456"/>
      <c r="BT23" s="456"/>
      <c r="BU23" s="457"/>
      <c r="BV23" s="455">
        <v>12014469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6320</v>
      </c>
      <c r="R24" s="409"/>
      <c r="S24" s="409"/>
      <c r="T24" s="409"/>
      <c r="U24" s="409"/>
      <c r="V24" s="410"/>
      <c r="W24" s="498"/>
      <c r="X24" s="435"/>
      <c r="Y24" s="436"/>
      <c r="Z24" s="411" t="s">
        <v>174</v>
      </c>
      <c r="AA24" s="412"/>
      <c r="AB24" s="412"/>
      <c r="AC24" s="412"/>
      <c r="AD24" s="412"/>
      <c r="AE24" s="412"/>
      <c r="AF24" s="412"/>
      <c r="AG24" s="413"/>
      <c r="AH24" s="408">
        <v>179</v>
      </c>
      <c r="AI24" s="409"/>
      <c r="AJ24" s="409"/>
      <c r="AK24" s="409"/>
      <c r="AL24" s="410"/>
      <c r="AM24" s="408">
        <v>544160</v>
      </c>
      <c r="AN24" s="409"/>
      <c r="AO24" s="409"/>
      <c r="AP24" s="409"/>
      <c r="AQ24" s="409"/>
      <c r="AR24" s="410"/>
      <c r="AS24" s="408">
        <v>3040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6243596</v>
      </c>
      <c r="BO24" s="456"/>
      <c r="BP24" s="456"/>
      <c r="BQ24" s="456"/>
      <c r="BR24" s="456"/>
      <c r="BS24" s="456"/>
      <c r="BT24" s="456"/>
      <c r="BU24" s="457"/>
      <c r="BV24" s="455">
        <v>6719708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5805</v>
      </c>
      <c r="R25" s="409"/>
      <c r="S25" s="409"/>
      <c r="T25" s="409"/>
      <c r="U25" s="409"/>
      <c r="V25" s="410"/>
      <c r="W25" s="498"/>
      <c r="X25" s="435"/>
      <c r="Y25" s="436"/>
      <c r="Z25" s="411" t="s">
        <v>177</v>
      </c>
      <c r="AA25" s="412"/>
      <c r="AB25" s="412"/>
      <c r="AC25" s="412"/>
      <c r="AD25" s="412"/>
      <c r="AE25" s="412"/>
      <c r="AF25" s="412"/>
      <c r="AG25" s="413"/>
      <c r="AH25" s="408" t="s">
        <v>140</v>
      </c>
      <c r="AI25" s="409"/>
      <c r="AJ25" s="409"/>
      <c r="AK25" s="409"/>
      <c r="AL25" s="410"/>
      <c r="AM25" s="408" t="s">
        <v>130</v>
      </c>
      <c r="AN25" s="409"/>
      <c r="AO25" s="409"/>
      <c r="AP25" s="409"/>
      <c r="AQ25" s="409"/>
      <c r="AR25" s="410"/>
      <c r="AS25" s="408" t="s">
        <v>140</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571731</v>
      </c>
      <c r="BO25" s="485"/>
      <c r="BP25" s="485"/>
      <c r="BQ25" s="485"/>
      <c r="BR25" s="485"/>
      <c r="BS25" s="485"/>
      <c r="BT25" s="485"/>
      <c r="BU25" s="486"/>
      <c r="BV25" s="484">
        <v>339254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5436</v>
      </c>
      <c r="R26" s="409"/>
      <c r="S26" s="409"/>
      <c r="T26" s="409"/>
      <c r="U26" s="409"/>
      <c r="V26" s="410"/>
      <c r="W26" s="498"/>
      <c r="X26" s="435"/>
      <c r="Y26" s="436"/>
      <c r="Z26" s="411" t="s">
        <v>180</v>
      </c>
      <c r="AA26" s="466"/>
      <c r="AB26" s="466"/>
      <c r="AC26" s="466"/>
      <c r="AD26" s="466"/>
      <c r="AE26" s="466"/>
      <c r="AF26" s="466"/>
      <c r="AG26" s="467"/>
      <c r="AH26" s="408">
        <v>9</v>
      </c>
      <c r="AI26" s="409"/>
      <c r="AJ26" s="409"/>
      <c r="AK26" s="409"/>
      <c r="AL26" s="410"/>
      <c r="AM26" s="408">
        <v>28836</v>
      </c>
      <c r="AN26" s="409"/>
      <c r="AO26" s="409"/>
      <c r="AP26" s="409"/>
      <c r="AQ26" s="409"/>
      <c r="AR26" s="410"/>
      <c r="AS26" s="408">
        <v>3204</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130</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3000</v>
      </c>
      <c r="R27" s="409"/>
      <c r="S27" s="409"/>
      <c r="T27" s="409"/>
      <c r="U27" s="409"/>
      <c r="V27" s="410"/>
      <c r="W27" s="498"/>
      <c r="X27" s="435"/>
      <c r="Y27" s="436"/>
      <c r="Z27" s="411" t="s">
        <v>183</v>
      </c>
      <c r="AA27" s="412"/>
      <c r="AB27" s="412"/>
      <c r="AC27" s="412"/>
      <c r="AD27" s="412"/>
      <c r="AE27" s="412"/>
      <c r="AF27" s="412"/>
      <c r="AG27" s="413"/>
      <c r="AH27" s="408">
        <v>23</v>
      </c>
      <c r="AI27" s="409"/>
      <c r="AJ27" s="409"/>
      <c r="AK27" s="409"/>
      <c r="AL27" s="410"/>
      <c r="AM27" s="408">
        <v>63724</v>
      </c>
      <c r="AN27" s="409"/>
      <c r="AO27" s="409"/>
      <c r="AP27" s="409"/>
      <c r="AQ27" s="409"/>
      <c r="AR27" s="410"/>
      <c r="AS27" s="408">
        <v>2771</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130</v>
      </c>
      <c r="BO27" s="490"/>
      <c r="BP27" s="490"/>
      <c r="BQ27" s="490"/>
      <c r="BR27" s="490"/>
      <c r="BS27" s="490"/>
      <c r="BT27" s="490"/>
      <c r="BU27" s="491"/>
      <c r="BV27" s="489" t="s">
        <v>130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2500</v>
      </c>
      <c r="R28" s="409"/>
      <c r="S28" s="409"/>
      <c r="T28" s="409"/>
      <c r="U28" s="409"/>
      <c r="V28" s="410"/>
      <c r="W28" s="498"/>
      <c r="X28" s="435"/>
      <c r="Y28" s="436"/>
      <c r="Z28" s="411" t="s">
        <v>186</v>
      </c>
      <c r="AA28" s="412"/>
      <c r="AB28" s="412"/>
      <c r="AC28" s="412"/>
      <c r="AD28" s="412"/>
      <c r="AE28" s="412"/>
      <c r="AF28" s="412"/>
      <c r="AG28" s="413"/>
      <c r="AH28" s="408" t="s">
        <v>140</v>
      </c>
      <c r="AI28" s="409"/>
      <c r="AJ28" s="409"/>
      <c r="AK28" s="409"/>
      <c r="AL28" s="410"/>
      <c r="AM28" s="408" t="s">
        <v>140</v>
      </c>
      <c r="AN28" s="409"/>
      <c r="AO28" s="409"/>
      <c r="AP28" s="409"/>
      <c r="AQ28" s="409"/>
      <c r="AR28" s="410"/>
      <c r="AS28" s="408" t="s">
        <v>140</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2602591</v>
      </c>
      <c r="BO28" s="485"/>
      <c r="BP28" s="485"/>
      <c r="BQ28" s="485"/>
      <c r="BR28" s="485"/>
      <c r="BS28" s="485"/>
      <c r="BT28" s="485"/>
      <c r="BU28" s="486"/>
      <c r="BV28" s="484">
        <v>1803623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14</v>
      </c>
      <c r="M29" s="409"/>
      <c r="N29" s="409"/>
      <c r="O29" s="409"/>
      <c r="P29" s="410"/>
      <c r="Q29" s="408">
        <v>2330</v>
      </c>
      <c r="R29" s="409"/>
      <c r="S29" s="409"/>
      <c r="T29" s="409"/>
      <c r="U29" s="409"/>
      <c r="V29" s="410"/>
      <c r="W29" s="499"/>
      <c r="X29" s="500"/>
      <c r="Y29" s="501"/>
      <c r="Z29" s="411" t="s">
        <v>189</v>
      </c>
      <c r="AA29" s="412"/>
      <c r="AB29" s="412"/>
      <c r="AC29" s="412"/>
      <c r="AD29" s="412"/>
      <c r="AE29" s="412"/>
      <c r="AF29" s="412"/>
      <c r="AG29" s="413"/>
      <c r="AH29" s="408">
        <v>202</v>
      </c>
      <c r="AI29" s="409"/>
      <c r="AJ29" s="409"/>
      <c r="AK29" s="409"/>
      <c r="AL29" s="410"/>
      <c r="AM29" s="408">
        <v>607884</v>
      </c>
      <c r="AN29" s="409"/>
      <c r="AO29" s="409"/>
      <c r="AP29" s="409"/>
      <c r="AQ29" s="409"/>
      <c r="AR29" s="410"/>
      <c r="AS29" s="408">
        <v>3009</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226500</v>
      </c>
      <c r="BO29" s="456"/>
      <c r="BP29" s="456"/>
      <c r="BQ29" s="456"/>
      <c r="BR29" s="456"/>
      <c r="BS29" s="456"/>
      <c r="BT29" s="456"/>
      <c r="BU29" s="457"/>
      <c r="BV29" s="455">
        <v>234676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494389</v>
      </c>
      <c r="BO30" s="490"/>
      <c r="BP30" s="490"/>
      <c r="BQ30" s="490"/>
      <c r="BR30" s="490"/>
      <c r="BS30" s="490"/>
      <c r="BT30" s="490"/>
      <c r="BU30" s="491"/>
      <c r="BV30" s="489">
        <v>504005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200</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IF('各会計、関係団体の財政状況及び健全化判断比率'!B30="","",'各会計、関係団体の財政状況及び健全化判断比率'!B30)</f>
        <v>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6</v>
      </c>
      <c r="BX34" s="403"/>
      <c r="BY34" s="404" t="str">
        <f>IF('各会計、関係団体の財政状況及び健全化判断比率'!B68="","",'各会計、関係団体の財政状況及び健全化判断比率'!B68)</f>
        <v>沖縄県後期高齢者医療広域連合(一般会計）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土地区画整理事業特別会計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7</v>
      </c>
      <c r="BX35" s="403"/>
      <c r="BY35" s="404" t="str">
        <f>IF('各会計、関係団体の財政状況及び健全化判断比率'!B69="","",'各会計、関係団体の財政状況及び健全化判断比率'!B69)</f>
        <v>沖縄県後期高齢者医療広域連合(特別会計）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t="str">
        <f t="shared" ref="U36:U43" si="4">IF(W36="","",U35+1)</f>
        <v/>
      </c>
      <c r="V36" s="403"/>
      <c r="W36" s="404"/>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8</v>
      </c>
      <c r="BX36" s="403"/>
      <c r="BY36" s="404" t="str">
        <f>IF('各会計、関係団体の財政状況及び健全化判断比率'!B70="","",'各会計、関係団体の財政状況及び健全化判断比率'!B70)</f>
        <v>東部消防組合（一般会計）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9</v>
      </c>
      <c r="BX37" s="403"/>
      <c r="BY37" s="404" t="str">
        <f>IF('各会計、関係団体の財政状況及び健全化判断比率'!B71="","",'各会計、関係団体の財政状況及び健全化判断比率'!B71)</f>
        <v>那覇市・南風原町環境施設組合（一般会計）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10</v>
      </c>
      <c r="BX38" s="403"/>
      <c r="BY38" s="404" t="str">
        <f>IF('各会計、関係団体の財政状況及び健全化判断比率'!B72="","",'各会計、関係団体の財政状況及び健全化判断比率'!B72)</f>
        <v>南部広域市町村圏事務組合(一般会計)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11</v>
      </c>
      <c r="BX39" s="403"/>
      <c r="BY39" s="404" t="str">
        <f>IF('各会計、関係団体の財政状況及び健全化判断比率'!B73="","",'各会計、関係団体の財政状況及び健全化判断比率'!B73)</f>
        <v>南部広域市町村圏事務組合(いなんせ齋苑特別会計)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12</v>
      </c>
      <c r="BX40" s="403"/>
      <c r="BY40" s="404" t="str">
        <f>IF('各会計、関係団体の財政状況及び健全化判断比率'!B74="","",'各会計、関係団体の財政状況及び健全化判断比率'!B74)</f>
        <v>南部広域市町村圏事務組合(南斎場特別会計)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13</v>
      </c>
      <c r="BX41" s="403"/>
      <c r="BY41" s="404" t="str">
        <f>IF('各会計、関係団体の財政状況及び健全化判断比率'!B75="","",'各会計、関係団体の財政状況及び健全化判断比率'!B75)</f>
        <v>沖縄県介護保険広域連合(一般会計)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14</v>
      </c>
      <c r="BX42" s="403"/>
      <c r="BY42" s="404" t="str">
        <f>IF('各会計、関係団体の財政状況及び健全化判断比率'!B76="","",'各会計、関係団体の財政状況及び健全化判断比率'!B76)</f>
        <v>沖縄県介護保険広域連合(特別会計)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15</v>
      </c>
      <c r="BX43" s="403"/>
      <c r="BY43" s="404" t="str">
        <f>IF('各会計、関係団体の財政状況及び健全化判断比率'!B77="","",'各会計、関係団体の財政状況及び健全化判断比率'!B77)</f>
        <v>南部水道企業団（水道事業会計）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kDe/ALy8aVHgHAgjBxkObuoBCgbBnuMDgXmY504jtlN3XpVmPRdLWAEV7o4ms2jHaX+CAv5PasY8WeQWPy/gw==" saltValue="JwfkaZ0mWOKJyL1syezMk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221</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222</v>
      </c>
      <c r="S4" s="716"/>
      <c r="T4" s="716"/>
      <c r="U4" s="716"/>
      <c r="V4" s="716"/>
      <c r="W4" s="716"/>
      <c r="X4" s="716"/>
      <c r="Y4" s="717"/>
      <c r="Z4" s="715" t="s">
        <v>223</v>
      </c>
      <c r="AA4" s="716"/>
      <c r="AB4" s="716"/>
      <c r="AC4" s="717"/>
      <c r="AD4" s="715" t="s">
        <v>224</v>
      </c>
      <c r="AE4" s="716"/>
      <c r="AF4" s="716"/>
      <c r="AG4" s="716"/>
      <c r="AH4" s="716"/>
      <c r="AI4" s="716"/>
      <c r="AJ4" s="716"/>
      <c r="AK4" s="717"/>
      <c r="AL4" s="715" t="s">
        <v>223</v>
      </c>
      <c r="AM4" s="716"/>
      <c r="AN4" s="716"/>
      <c r="AO4" s="717"/>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15" t="s">
        <v>228</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229</v>
      </c>
      <c r="C5" s="713"/>
      <c r="D5" s="713"/>
      <c r="E5" s="713"/>
      <c r="F5" s="713"/>
      <c r="G5" s="713"/>
      <c r="H5" s="713"/>
      <c r="I5" s="713"/>
      <c r="J5" s="713"/>
      <c r="K5" s="713"/>
      <c r="L5" s="713"/>
      <c r="M5" s="713"/>
      <c r="N5" s="713"/>
      <c r="O5" s="713"/>
      <c r="P5" s="713"/>
      <c r="Q5" s="714"/>
      <c r="R5" s="709">
        <v>4549528</v>
      </c>
      <c r="S5" s="710"/>
      <c r="T5" s="710"/>
      <c r="U5" s="710"/>
      <c r="V5" s="710"/>
      <c r="W5" s="710"/>
      <c r="X5" s="710"/>
      <c r="Y5" s="738"/>
      <c r="Z5" s="751">
        <v>25.3</v>
      </c>
      <c r="AA5" s="751"/>
      <c r="AB5" s="751"/>
      <c r="AC5" s="751"/>
      <c r="AD5" s="752">
        <v>4549528</v>
      </c>
      <c r="AE5" s="752"/>
      <c r="AF5" s="752"/>
      <c r="AG5" s="752"/>
      <c r="AH5" s="752"/>
      <c r="AI5" s="752"/>
      <c r="AJ5" s="752"/>
      <c r="AK5" s="752"/>
      <c r="AL5" s="739">
        <v>54.4</v>
      </c>
      <c r="AM5" s="721"/>
      <c r="AN5" s="721"/>
      <c r="AO5" s="740"/>
      <c r="AP5" s="712" t="s">
        <v>230</v>
      </c>
      <c r="AQ5" s="713"/>
      <c r="AR5" s="713"/>
      <c r="AS5" s="713"/>
      <c r="AT5" s="713"/>
      <c r="AU5" s="713"/>
      <c r="AV5" s="713"/>
      <c r="AW5" s="713"/>
      <c r="AX5" s="713"/>
      <c r="AY5" s="713"/>
      <c r="AZ5" s="713"/>
      <c r="BA5" s="713"/>
      <c r="BB5" s="713"/>
      <c r="BC5" s="713"/>
      <c r="BD5" s="713"/>
      <c r="BE5" s="713"/>
      <c r="BF5" s="714"/>
      <c r="BG5" s="657">
        <v>4549528</v>
      </c>
      <c r="BH5" s="658"/>
      <c r="BI5" s="658"/>
      <c r="BJ5" s="658"/>
      <c r="BK5" s="658"/>
      <c r="BL5" s="658"/>
      <c r="BM5" s="658"/>
      <c r="BN5" s="659"/>
      <c r="BO5" s="695">
        <v>100</v>
      </c>
      <c r="BP5" s="695"/>
      <c r="BQ5" s="695"/>
      <c r="BR5" s="695"/>
      <c r="BS5" s="696" t="s">
        <v>131</v>
      </c>
      <c r="BT5" s="696"/>
      <c r="BU5" s="696"/>
      <c r="BV5" s="696"/>
      <c r="BW5" s="696"/>
      <c r="BX5" s="696"/>
      <c r="BY5" s="696"/>
      <c r="BZ5" s="696"/>
      <c r="CA5" s="696"/>
      <c r="CB5" s="731"/>
      <c r="CD5" s="715" t="s">
        <v>225</v>
      </c>
      <c r="CE5" s="716"/>
      <c r="CF5" s="716"/>
      <c r="CG5" s="716"/>
      <c r="CH5" s="716"/>
      <c r="CI5" s="716"/>
      <c r="CJ5" s="716"/>
      <c r="CK5" s="716"/>
      <c r="CL5" s="716"/>
      <c r="CM5" s="716"/>
      <c r="CN5" s="716"/>
      <c r="CO5" s="716"/>
      <c r="CP5" s="716"/>
      <c r="CQ5" s="717"/>
      <c r="CR5" s="715" t="s">
        <v>231</v>
      </c>
      <c r="CS5" s="716"/>
      <c r="CT5" s="716"/>
      <c r="CU5" s="716"/>
      <c r="CV5" s="716"/>
      <c r="CW5" s="716"/>
      <c r="CX5" s="716"/>
      <c r="CY5" s="717"/>
      <c r="CZ5" s="715" t="s">
        <v>223</v>
      </c>
      <c r="DA5" s="716"/>
      <c r="DB5" s="716"/>
      <c r="DC5" s="717"/>
      <c r="DD5" s="715" t="s">
        <v>232</v>
      </c>
      <c r="DE5" s="716"/>
      <c r="DF5" s="716"/>
      <c r="DG5" s="716"/>
      <c r="DH5" s="716"/>
      <c r="DI5" s="716"/>
      <c r="DJ5" s="716"/>
      <c r="DK5" s="716"/>
      <c r="DL5" s="716"/>
      <c r="DM5" s="716"/>
      <c r="DN5" s="716"/>
      <c r="DO5" s="716"/>
      <c r="DP5" s="717"/>
      <c r="DQ5" s="715" t="s">
        <v>233</v>
      </c>
      <c r="DR5" s="716"/>
      <c r="DS5" s="716"/>
      <c r="DT5" s="716"/>
      <c r="DU5" s="716"/>
      <c r="DV5" s="716"/>
      <c r="DW5" s="716"/>
      <c r="DX5" s="716"/>
      <c r="DY5" s="716"/>
      <c r="DZ5" s="716"/>
      <c r="EA5" s="716"/>
      <c r="EB5" s="716"/>
      <c r="EC5" s="717"/>
    </row>
    <row r="6" spans="2:143" ht="11.25" customHeight="1" x14ac:dyDescent="0.15">
      <c r="B6" s="654" t="s">
        <v>234</v>
      </c>
      <c r="C6" s="655"/>
      <c r="D6" s="655"/>
      <c r="E6" s="655"/>
      <c r="F6" s="655"/>
      <c r="G6" s="655"/>
      <c r="H6" s="655"/>
      <c r="I6" s="655"/>
      <c r="J6" s="655"/>
      <c r="K6" s="655"/>
      <c r="L6" s="655"/>
      <c r="M6" s="655"/>
      <c r="N6" s="655"/>
      <c r="O6" s="655"/>
      <c r="P6" s="655"/>
      <c r="Q6" s="656"/>
      <c r="R6" s="657">
        <v>72580</v>
      </c>
      <c r="S6" s="658"/>
      <c r="T6" s="658"/>
      <c r="U6" s="658"/>
      <c r="V6" s="658"/>
      <c r="W6" s="658"/>
      <c r="X6" s="658"/>
      <c r="Y6" s="659"/>
      <c r="Z6" s="695">
        <v>0.4</v>
      </c>
      <c r="AA6" s="695"/>
      <c r="AB6" s="695"/>
      <c r="AC6" s="695"/>
      <c r="AD6" s="696">
        <v>72580</v>
      </c>
      <c r="AE6" s="696"/>
      <c r="AF6" s="696"/>
      <c r="AG6" s="696"/>
      <c r="AH6" s="696"/>
      <c r="AI6" s="696"/>
      <c r="AJ6" s="696"/>
      <c r="AK6" s="696"/>
      <c r="AL6" s="660">
        <v>0.9</v>
      </c>
      <c r="AM6" s="661"/>
      <c r="AN6" s="661"/>
      <c r="AO6" s="697"/>
      <c r="AP6" s="654" t="s">
        <v>235</v>
      </c>
      <c r="AQ6" s="655"/>
      <c r="AR6" s="655"/>
      <c r="AS6" s="655"/>
      <c r="AT6" s="655"/>
      <c r="AU6" s="655"/>
      <c r="AV6" s="655"/>
      <c r="AW6" s="655"/>
      <c r="AX6" s="655"/>
      <c r="AY6" s="655"/>
      <c r="AZ6" s="655"/>
      <c r="BA6" s="655"/>
      <c r="BB6" s="655"/>
      <c r="BC6" s="655"/>
      <c r="BD6" s="655"/>
      <c r="BE6" s="655"/>
      <c r="BF6" s="656"/>
      <c r="BG6" s="657">
        <v>4549528</v>
      </c>
      <c r="BH6" s="658"/>
      <c r="BI6" s="658"/>
      <c r="BJ6" s="658"/>
      <c r="BK6" s="658"/>
      <c r="BL6" s="658"/>
      <c r="BM6" s="658"/>
      <c r="BN6" s="659"/>
      <c r="BO6" s="695">
        <v>100</v>
      </c>
      <c r="BP6" s="695"/>
      <c r="BQ6" s="695"/>
      <c r="BR6" s="695"/>
      <c r="BS6" s="696" t="s">
        <v>236</v>
      </c>
      <c r="BT6" s="696"/>
      <c r="BU6" s="696"/>
      <c r="BV6" s="696"/>
      <c r="BW6" s="696"/>
      <c r="BX6" s="696"/>
      <c r="BY6" s="696"/>
      <c r="BZ6" s="696"/>
      <c r="CA6" s="696"/>
      <c r="CB6" s="731"/>
      <c r="CD6" s="712" t="s">
        <v>237</v>
      </c>
      <c r="CE6" s="713"/>
      <c r="CF6" s="713"/>
      <c r="CG6" s="713"/>
      <c r="CH6" s="713"/>
      <c r="CI6" s="713"/>
      <c r="CJ6" s="713"/>
      <c r="CK6" s="713"/>
      <c r="CL6" s="713"/>
      <c r="CM6" s="713"/>
      <c r="CN6" s="713"/>
      <c r="CO6" s="713"/>
      <c r="CP6" s="713"/>
      <c r="CQ6" s="714"/>
      <c r="CR6" s="657">
        <v>111061</v>
      </c>
      <c r="CS6" s="658"/>
      <c r="CT6" s="658"/>
      <c r="CU6" s="658"/>
      <c r="CV6" s="658"/>
      <c r="CW6" s="658"/>
      <c r="CX6" s="658"/>
      <c r="CY6" s="659"/>
      <c r="CZ6" s="739">
        <v>0.6</v>
      </c>
      <c r="DA6" s="721"/>
      <c r="DB6" s="721"/>
      <c r="DC6" s="741"/>
      <c r="DD6" s="663" t="s">
        <v>140</v>
      </c>
      <c r="DE6" s="658"/>
      <c r="DF6" s="658"/>
      <c r="DG6" s="658"/>
      <c r="DH6" s="658"/>
      <c r="DI6" s="658"/>
      <c r="DJ6" s="658"/>
      <c r="DK6" s="658"/>
      <c r="DL6" s="658"/>
      <c r="DM6" s="658"/>
      <c r="DN6" s="658"/>
      <c r="DO6" s="658"/>
      <c r="DP6" s="659"/>
      <c r="DQ6" s="663">
        <v>111061</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900</v>
      </c>
      <c r="S7" s="658"/>
      <c r="T7" s="658"/>
      <c r="U7" s="658"/>
      <c r="V7" s="658"/>
      <c r="W7" s="658"/>
      <c r="X7" s="658"/>
      <c r="Y7" s="659"/>
      <c r="Z7" s="695">
        <v>0</v>
      </c>
      <c r="AA7" s="695"/>
      <c r="AB7" s="695"/>
      <c r="AC7" s="695"/>
      <c r="AD7" s="696">
        <v>900</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1997788</v>
      </c>
      <c r="BH7" s="658"/>
      <c r="BI7" s="658"/>
      <c r="BJ7" s="658"/>
      <c r="BK7" s="658"/>
      <c r="BL7" s="658"/>
      <c r="BM7" s="658"/>
      <c r="BN7" s="659"/>
      <c r="BO7" s="695">
        <v>43.9</v>
      </c>
      <c r="BP7" s="695"/>
      <c r="BQ7" s="695"/>
      <c r="BR7" s="695"/>
      <c r="BS7" s="696" t="s">
        <v>236</v>
      </c>
      <c r="BT7" s="696"/>
      <c r="BU7" s="696"/>
      <c r="BV7" s="696"/>
      <c r="BW7" s="696"/>
      <c r="BX7" s="696"/>
      <c r="BY7" s="696"/>
      <c r="BZ7" s="696"/>
      <c r="CA7" s="696"/>
      <c r="CB7" s="731"/>
      <c r="CD7" s="654" t="s">
        <v>240</v>
      </c>
      <c r="CE7" s="655"/>
      <c r="CF7" s="655"/>
      <c r="CG7" s="655"/>
      <c r="CH7" s="655"/>
      <c r="CI7" s="655"/>
      <c r="CJ7" s="655"/>
      <c r="CK7" s="655"/>
      <c r="CL7" s="655"/>
      <c r="CM7" s="655"/>
      <c r="CN7" s="655"/>
      <c r="CO7" s="655"/>
      <c r="CP7" s="655"/>
      <c r="CQ7" s="656"/>
      <c r="CR7" s="657">
        <v>2549313</v>
      </c>
      <c r="CS7" s="658"/>
      <c r="CT7" s="658"/>
      <c r="CU7" s="658"/>
      <c r="CV7" s="658"/>
      <c r="CW7" s="658"/>
      <c r="CX7" s="658"/>
      <c r="CY7" s="659"/>
      <c r="CZ7" s="695">
        <v>14.5</v>
      </c>
      <c r="DA7" s="695"/>
      <c r="DB7" s="695"/>
      <c r="DC7" s="695"/>
      <c r="DD7" s="663">
        <v>36354</v>
      </c>
      <c r="DE7" s="658"/>
      <c r="DF7" s="658"/>
      <c r="DG7" s="658"/>
      <c r="DH7" s="658"/>
      <c r="DI7" s="658"/>
      <c r="DJ7" s="658"/>
      <c r="DK7" s="658"/>
      <c r="DL7" s="658"/>
      <c r="DM7" s="658"/>
      <c r="DN7" s="658"/>
      <c r="DO7" s="658"/>
      <c r="DP7" s="659"/>
      <c r="DQ7" s="663">
        <v>1824554</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7940</v>
      </c>
      <c r="S8" s="658"/>
      <c r="T8" s="658"/>
      <c r="U8" s="658"/>
      <c r="V8" s="658"/>
      <c r="W8" s="658"/>
      <c r="X8" s="658"/>
      <c r="Y8" s="659"/>
      <c r="Z8" s="695">
        <v>0</v>
      </c>
      <c r="AA8" s="695"/>
      <c r="AB8" s="695"/>
      <c r="AC8" s="695"/>
      <c r="AD8" s="696">
        <v>7940</v>
      </c>
      <c r="AE8" s="696"/>
      <c r="AF8" s="696"/>
      <c r="AG8" s="696"/>
      <c r="AH8" s="696"/>
      <c r="AI8" s="696"/>
      <c r="AJ8" s="696"/>
      <c r="AK8" s="696"/>
      <c r="AL8" s="660">
        <v>0.1</v>
      </c>
      <c r="AM8" s="661"/>
      <c r="AN8" s="661"/>
      <c r="AO8" s="697"/>
      <c r="AP8" s="654" t="s">
        <v>242</v>
      </c>
      <c r="AQ8" s="655"/>
      <c r="AR8" s="655"/>
      <c r="AS8" s="655"/>
      <c r="AT8" s="655"/>
      <c r="AU8" s="655"/>
      <c r="AV8" s="655"/>
      <c r="AW8" s="655"/>
      <c r="AX8" s="655"/>
      <c r="AY8" s="655"/>
      <c r="AZ8" s="655"/>
      <c r="BA8" s="655"/>
      <c r="BB8" s="655"/>
      <c r="BC8" s="655"/>
      <c r="BD8" s="655"/>
      <c r="BE8" s="655"/>
      <c r="BF8" s="656"/>
      <c r="BG8" s="657">
        <v>67750</v>
      </c>
      <c r="BH8" s="658"/>
      <c r="BI8" s="658"/>
      <c r="BJ8" s="658"/>
      <c r="BK8" s="658"/>
      <c r="BL8" s="658"/>
      <c r="BM8" s="658"/>
      <c r="BN8" s="659"/>
      <c r="BO8" s="695">
        <v>1.5</v>
      </c>
      <c r="BP8" s="695"/>
      <c r="BQ8" s="695"/>
      <c r="BR8" s="695"/>
      <c r="BS8" s="696" t="s">
        <v>131</v>
      </c>
      <c r="BT8" s="696"/>
      <c r="BU8" s="696"/>
      <c r="BV8" s="696"/>
      <c r="BW8" s="696"/>
      <c r="BX8" s="696"/>
      <c r="BY8" s="696"/>
      <c r="BZ8" s="696"/>
      <c r="CA8" s="696"/>
      <c r="CB8" s="731"/>
      <c r="CD8" s="654" t="s">
        <v>243</v>
      </c>
      <c r="CE8" s="655"/>
      <c r="CF8" s="655"/>
      <c r="CG8" s="655"/>
      <c r="CH8" s="655"/>
      <c r="CI8" s="655"/>
      <c r="CJ8" s="655"/>
      <c r="CK8" s="655"/>
      <c r="CL8" s="655"/>
      <c r="CM8" s="655"/>
      <c r="CN8" s="655"/>
      <c r="CO8" s="655"/>
      <c r="CP8" s="655"/>
      <c r="CQ8" s="656"/>
      <c r="CR8" s="657">
        <v>8190191</v>
      </c>
      <c r="CS8" s="658"/>
      <c r="CT8" s="658"/>
      <c r="CU8" s="658"/>
      <c r="CV8" s="658"/>
      <c r="CW8" s="658"/>
      <c r="CX8" s="658"/>
      <c r="CY8" s="659"/>
      <c r="CZ8" s="695">
        <v>46.7</v>
      </c>
      <c r="DA8" s="695"/>
      <c r="DB8" s="695"/>
      <c r="DC8" s="695"/>
      <c r="DD8" s="663">
        <v>4987</v>
      </c>
      <c r="DE8" s="658"/>
      <c r="DF8" s="658"/>
      <c r="DG8" s="658"/>
      <c r="DH8" s="658"/>
      <c r="DI8" s="658"/>
      <c r="DJ8" s="658"/>
      <c r="DK8" s="658"/>
      <c r="DL8" s="658"/>
      <c r="DM8" s="658"/>
      <c r="DN8" s="658"/>
      <c r="DO8" s="658"/>
      <c r="DP8" s="659"/>
      <c r="DQ8" s="663">
        <v>3072517</v>
      </c>
      <c r="DR8" s="658"/>
      <c r="DS8" s="658"/>
      <c r="DT8" s="658"/>
      <c r="DU8" s="658"/>
      <c r="DV8" s="658"/>
      <c r="DW8" s="658"/>
      <c r="DX8" s="658"/>
      <c r="DY8" s="658"/>
      <c r="DZ8" s="658"/>
      <c r="EA8" s="658"/>
      <c r="EB8" s="658"/>
      <c r="EC8" s="694"/>
    </row>
    <row r="9" spans="2:143" ht="11.25" customHeight="1" x14ac:dyDescent="0.15">
      <c r="B9" s="654" t="s">
        <v>244</v>
      </c>
      <c r="C9" s="655"/>
      <c r="D9" s="655"/>
      <c r="E9" s="655"/>
      <c r="F9" s="655"/>
      <c r="G9" s="655"/>
      <c r="H9" s="655"/>
      <c r="I9" s="655"/>
      <c r="J9" s="655"/>
      <c r="K9" s="655"/>
      <c r="L9" s="655"/>
      <c r="M9" s="655"/>
      <c r="N9" s="655"/>
      <c r="O9" s="655"/>
      <c r="P9" s="655"/>
      <c r="Q9" s="656"/>
      <c r="R9" s="657">
        <v>7648</v>
      </c>
      <c r="S9" s="658"/>
      <c r="T9" s="658"/>
      <c r="U9" s="658"/>
      <c r="V9" s="658"/>
      <c r="W9" s="658"/>
      <c r="X9" s="658"/>
      <c r="Y9" s="659"/>
      <c r="Z9" s="695">
        <v>0</v>
      </c>
      <c r="AA9" s="695"/>
      <c r="AB9" s="695"/>
      <c r="AC9" s="695"/>
      <c r="AD9" s="696">
        <v>7648</v>
      </c>
      <c r="AE9" s="696"/>
      <c r="AF9" s="696"/>
      <c r="AG9" s="696"/>
      <c r="AH9" s="696"/>
      <c r="AI9" s="696"/>
      <c r="AJ9" s="696"/>
      <c r="AK9" s="696"/>
      <c r="AL9" s="660">
        <v>0.1</v>
      </c>
      <c r="AM9" s="661"/>
      <c r="AN9" s="661"/>
      <c r="AO9" s="697"/>
      <c r="AP9" s="654" t="s">
        <v>245</v>
      </c>
      <c r="AQ9" s="655"/>
      <c r="AR9" s="655"/>
      <c r="AS9" s="655"/>
      <c r="AT9" s="655"/>
      <c r="AU9" s="655"/>
      <c r="AV9" s="655"/>
      <c r="AW9" s="655"/>
      <c r="AX9" s="655"/>
      <c r="AY9" s="655"/>
      <c r="AZ9" s="655"/>
      <c r="BA9" s="655"/>
      <c r="BB9" s="655"/>
      <c r="BC9" s="655"/>
      <c r="BD9" s="655"/>
      <c r="BE9" s="655"/>
      <c r="BF9" s="656"/>
      <c r="BG9" s="657">
        <v>1723325</v>
      </c>
      <c r="BH9" s="658"/>
      <c r="BI9" s="658"/>
      <c r="BJ9" s="658"/>
      <c r="BK9" s="658"/>
      <c r="BL9" s="658"/>
      <c r="BM9" s="658"/>
      <c r="BN9" s="659"/>
      <c r="BO9" s="695">
        <v>37.9</v>
      </c>
      <c r="BP9" s="695"/>
      <c r="BQ9" s="695"/>
      <c r="BR9" s="695"/>
      <c r="BS9" s="696" t="s">
        <v>236</v>
      </c>
      <c r="BT9" s="696"/>
      <c r="BU9" s="696"/>
      <c r="BV9" s="696"/>
      <c r="BW9" s="696"/>
      <c r="BX9" s="696"/>
      <c r="BY9" s="696"/>
      <c r="BZ9" s="696"/>
      <c r="CA9" s="696"/>
      <c r="CB9" s="731"/>
      <c r="CD9" s="654" t="s">
        <v>246</v>
      </c>
      <c r="CE9" s="655"/>
      <c r="CF9" s="655"/>
      <c r="CG9" s="655"/>
      <c r="CH9" s="655"/>
      <c r="CI9" s="655"/>
      <c r="CJ9" s="655"/>
      <c r="CK9" s="655"/>
      <c r="CL9" s="655"/>
      <c r="CM9" s="655"/>
      <c r="CN9" s="655"/>
      <c r="CO9" s="655"/>
      <c r="CP9" s="655"/>
      <c r="CQ9" s="656"/>
      <c r="CR9" s="657">
        <v>1282762</v>
      </c>
      <c r="CS9" s="658"/>
      <c r="CT9" s="658"/>
      <c r="CU9" s="658"/>
      <c r="CV9" s="658"/>
      <c r="CW9" s="658"/>
      <c r="CX9" s="658"/>
      <c r="CY9" s="659"/>
      <c r="CZ9" s="695">
        <v>7.3</v>
      </c>
      <c r="DA9" s="695"/>
      <c r="DB9" s="695"/>
      <c r="DC9" s="695"/>
      <c r="DD9" s="663">
        <v>332</v>
      </c>
      <c r="DE9" s="658"/>
      <c r="DF9" s="658"/>
      <c r="DG9" s="658"/>
      <c r="DH9" s="658"/>
      <c r="DI9" s="658"/>
      <c r="DJ9" s="658"/>
      <c r="DK9" s="658"/>
      <c r="DL9" s="658"/>
      <c r="DM9" s="658"/>
      <c r="DN9" s="658"/>
      <c r="DO9" s="658"/>
      <c r="DP9" s="659"/>
      <c r="DQ9" s="663">
        <v>718089</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140</v>
      </c>
      <c r="AA10" s="695"/>
      <c r="AB10" s="695"/>
      <c r="AC10" s="695"/>
      <c r="AD10" s="696" t="s">
        <v>236</v>
      </c>
      <c r="AE10" s="696"/>
      <c r="AF10" s="696"/>
      <c r="AG10" s="696"/>
      <c r="AH10" s="696"/>
      <c r="AI10" s="696"/>
      <c r="AJ10" s="696"/>
      <c r="AK10" s="696"/>
      <c r="AL10" s="660" t="s">
        <v>236</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104132</v>
      </c>
      <c r="BH10" s="658"/>
      <c r="BI10" s="658"/>
      <c r="BJ10" s="658"/>
      <c r="BK10" s="658"/>
      <c r="BL10" s="658"/>
      <c r="BM10" s="658"/>
      <c r="BN10" s="659"/>
      <c r="BO10" s="695">
        <v>2.2999999999999998</v>
      </c>
      <c r="BP10" s="695"/>
      <c r="BQ10" s="695"/>
      <c r="BR10" s="695"/>
      <c r="BS10" s="696" t="s">
        <v>131</v>
      </c>
      <c r="BT10" s="696"/>
      <c r="BU10" s="696"/>
      <c r="BV10" s="696"/>
      <c r="BW10" s="696"/>
      <c r="BX10" s="696"/>
      <c r="BY10" s="696"/>
      <c r="BZ10" s="696"/>
      <c r="CA10" s="696"/>
      <c r="CB10" s="731"/>
      <c r="CD10" s="654" t="s">
        <v>249</v>
      </c>
      <c r="CE10" s="655"/>
      <c r="CF10" s="655"/>
      <c r="CG10" s="655"/>
      <c r="CH10" s="655"/>
      <c r="CI10" s="655"/>
      <c r="CJ10" s="655"/>
      <c r="CK10" s="655"/>
      <c r="CL10" s="655"/>
      <c r="CM10" s="655"/>
      <c r="CN10" s="655"/>
      <c r="CO10" s="655"/>
      <c r="CP10" s="655"/>
      <c r="CQ10" s="656"/>
      <c r="CR10" s="657">
        <v>31689</v>
      </c>
      <c r="CS10" s="658"/>
      <c r="CT10" s="658"/>
      <c r="CU10" s="658"/>
      <c r="CV10" s="658"/>
      <c r="CW10" s="658"/>
      <c r="CX10" s="658"/>
      <c r="CY10" s="659"/>
      <c r="CZ10" s="695">
        <v>0.2</v>
      </c>
      <c r="DA10" s="695"/>
      <c r="DB10" s="695"/>
      <c r="DC10" s="695"/>
      <c r="DD10" s="663" t="s">
        <v>140</v>
      </c>
      <c r="DE10" s="658"/>
      <c r="DF10" s="658"/>
      <c r="DG10" s="658"/>
      <c r="DH10" s="658"/>
      <c r="DI10" s="658"/>
      <c r="DJ10" s="658"/>
      <c r="DK10" s="658"/>
      <c r="DL10" s="658"/>
      <c r="DM10" s="658"/>
      <c r="DN10" s="658"/>
      <c r="DO10" s="658"/>
      <c r="DP10" s="659"/>
      <c r="DQ10" s="663">
        <v>6337</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933344</v>
      </c>
      <c r="S11" s="658"/>
      <c r="T11" s="658"/>
      <c r="U11" s="658"/>
      <c r="V11" s="658"/>
      <c r="W11" s="658"/>
      <c r="X11" s="658"/>
      <c r="Y11" s="659"/>
      <c r="Z11" s="660">
        <v>5.2</v>
      </c>
      <c r="AA11" s="661"/>
      <c r="AB11" s="661"/>
      <c r="AC11" s="662"/>
      <c r="AD11" s="663">
        <v>933344</v>
      </c>
      <c r="AE11" s="658"/>
      <c r="AF11" s="658"/>
      <c r="AG11" s="658"/>
      <c r="AH11" s="658"/>
      <c r="AI11" s="658"/>
      <c r="AJ11" s="658"/>
      <c r="AK11" s="659"/>
      <c r="AL11" s="660">
        <v>11.2</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102581</v>
      </c>
      <c r="BH11" s="658"/>
      <c r="BI11" s="658"/>
      <c r="BJ11" s="658"/>
      <c r="BK11" s="658"/>
      <c r="BL11" s="658"/>
      <c r="BM11" s="658"/>
      <c r="BN11" s="659"/>
      <c r="BO11" s="695">
        <v>2.2999999999999998</v>
      </c>
      <c r="BP11" s="695"/>
      <c r="BQ11" s="695"/>
      <c r="BR11" s="695"/>
      <c r="BS11" s="696" t="s">
        <v>236</v>
      </c>
      <c r="BT11" s="696"/>
      <c r="BU11" s="696"/>
      <c r="BV11" s="696"/>
      <c r="BW11" s="696"/>
      <c r="BX11" s="696"/>
      <c r="BY11" s="696"/>
      <c r="BZ11" s="696"/>
      <c r="CA11" s="696"/>
      <c r="CB11" s="731"/>
      <c r="CD11" s="654" t="s">
        <v>252</v>
      </c>
      <c r="CE11" s="655"/>
      <c r="CF11" s="655"/>
      <c r="CG11" s="655"/>
      <c r="CH11" s="655"/>
      <c r="CI11" s="655"/>
      <c r="CJ11" s="655"/>
      <c r="CK11" s="655"/>
      <c r="CL11" s="655"/>
      <c r="CM11" s="655"/>
      <c r="CN11" s="655"/>
      <c r="CO11" s="655"/>
      <c r="CP11" s="655"/>
      <c r="CQ11" s="656"/>
      <c r="CR11" s="657">
        <v>98198</v>
      </c>
      <c r="CS11" s="658"/>
      <c r="CT11" s="658"/>
      <c r="CU11" s="658"/>
      <c r="CV11" s="658"/>
      <c r="CW11" s="658"/>
      <c r="CX11" s="658"/>
      <c r="CY11" s="659"/>
      <c r="CZ11" s="695">
        <v>0.6</v>
      </c>
      <c r="DA11" s="695"/>
      <c r="DB11" s="695"/>
      <c r="DC11" s="695"/>
      <c r="DD11" s="663">
        <v>8590</v>
      </c>
      <c r="DE11" s="658"/>
      <c r="DF11" s="658"/>
      <c r="DG11" s="658"/>
      <c r="DH11" s="658"/>
      <c r="DI11" s="658"/>
      <c r="DJ11" s="658"/>
      <c r="DK11" s="658"/>
      <c r="DL11" s="658"/>
      <c r="DM11" s="658"/>
      <c r="DN11" s="658"/>
      <c r="DO11" s="658"/>
      <c r="DP11" s="659"/>
      <c r="DQ11" s="663">
        <v>87555</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236</v>
      </c>
      <c r="S12" s="658"/>
      <c r="T12" s="658"/>
      <c r="U12" s="658"/>
      <c r="V12" s="658"/>
      <c r="W12" s="658"/>
      <c r="X12" s="658"/>
      <c r="Y12" s="659"/>
      <c r="Z12" s="695" t="s">
        <v>140</v>
      </c>
      <c r="AA12" s="695"/>
      <c r="AB12" s="695"/>
      <c r="AC12" s="695"/>
      <c r="AD12" s="696" t="s">
        <v>131</v>
      </c>
      <c r="AE12" s="696"/>
      <c r="AF12" s="696"/>
      <c r="AG12" s="696"/>
      <c r="AH12" s="696"/>
      <c r="AI12" s="696"/>
      <c r="AJ12" s="696"/>
      <c r="AK12" s="696"/>
      <c r="AL12" s="660" t="s">
        <v>140</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2156578</v>
      </c>
      <c r="BH12" s="658"/>
      <c r="BI12" s="658"/>
      <c r="BJ12" s="658"/>
      <c r="BK12" s="658"/>
      <c r="BL12" s="658"/>
      <c r="BM12" s="658"/>
      <c r="BN12" s="659"/>
      <c r="BO12" s="695">
        <v>47.4</v>
      </c>
      <c r="BP12" s="695"/>
      <c r="BQ12" s="695"/>
      <c r="BR12" s="695"/>
      <c r="BS12" s="696" t="s">
        <v>131</v>
      </c>
      <c r="BT12" s="696"/>
      <c r="BU12" s="696"/>
      <c r="BV12" s="696"/>
      <c r="BW12" s="696"/>
      <c r="BX12" s="696"/>
      <c r="BY12" s="696"/>
      <c r="BZ12" s="696"/>
      <c r="CA12" s="696"/>
      <c r="CB12" s="731"/>
      <c r="CD12" s="654" t="s">
        <v>255</v>
      </c>
      <c r="CE12" s="655"/>
      <c r="CF12" s="655"/>
      <c r="CG12" s="655"/>
      <c r="CH12" s="655"/>
      <c r="CI12" s="655"/>
      <c r="CJ12" s="655"/>
      <c r="CK12" s="655"/>
      <c r="CL12" s="655"/>
      <c r="CM12" s="655"/>
      <c r="CN12" s="655"/>
      <c r="CO12" s="655"/>
      <c r="CP12" s="655"/>
      <c r="CQ12" s="656"/>
      <c r="CR12" s="657">
        <v>424656</v>
      </c>
      <c r="CS12" s="658"/>
      <c r="CT12" s="658"/>
      <c r="CU12" s="658"/>
      <c r="CV12" s="658"/>
      <c r="CW12" s="658"/>
      <c r="CX12" s="658"/>
      <c r="CY12" s="659"/>
      <c r="CZ12" s="695">
        <v>2.4</v>
      </c>
      <c r="DA12" s="695"/>
      <c r="DB12" s="695"/>
      <c r="DC12" s="695"/>
      <c r="DD12" s="663">
        <v>1650</v>
      </c>
      <c r="DE12" s="658"/>
      <c r="DF12" s="658"/>
      <c r="DG12" s="658"/>
      <c r="DH12" s="658"/>
      <c r="DI12" s="658"/>
      <c r="DJ12" s="658"/>
      <c r="DK12" s="658"/>
      <c r="DL12" s="658"/>
      <c r="DM12" s="658"/>
      <c r="DN12" s="658"/>
      <c r="DO12" s="658"/>
      <c r="DP12" s="659"/>
      <c r="DQ12" s="663">
        <v>347855</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131</v>
      </c>
      <c r="AA13" s="695"/>
      <c r="AB13" s="695"/>
      <c r="AC13" s="695"/>
      <c r="AD13" s="696" t="s">
        <v>131</v>
      </c>
      <c r="AE13" s="696"/>
      <c r="AF13" s="696"/>
      <c r="AG13" s="696"/>
      <c r="AH13" s="696"/>
      <c r="AI13" s="696"/>
      <c r="AJ13" s="696"/>
      <c r="AK13" s="696"/>
      <c r="AL13" s="660" t="s">
        <v>236</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2130168</v>
      </c>
      <c r="BH13" s="658"/>
      <c r="BI13" s="658"/>
      <c r="BJ13" s="658"/>
      <c r="BK13" s="658"/>
      <c r="BL13" s="658"/>
      <c r="BM13" s="658"/>
      <c r="BN13" s="659"/>
      <c r="BO13" s="695">
        <v>46.8</v>
      </c>
      <c r="BP13" s="695"/>
      <c r="BQ13" s="695"/>
      <c r="BR13" s="695"/>
      <c r="BS13" s="696" t="s">
        <v>131</v>
      </c>
      <c r="BT13" s="696"/>
      <c r="BU13" s="696"/>
      <c r="BV13" s="696"/>
      <c r="BW13" s="696"/>
      <c r="BX13" s="696"/>
      <c r="BY13" s="696"/>
      <c r="BZ13" s="696"/>
      <c r="CA13" s="696"/>
      <c r="CB13" s="731"/>
      <c r="CD13" s="654" t="s">
        <v>258</v>
      </c>
      <c r="CE13" s="655"/>
      <c r="CF13" s="655"/>
      <c r="CG13" s="655"/>
      <c r="CH13" s="655"/>
      <c r="CI13" s="655"/>
      <c r="CJ13" s="655"/>
      <c r="CK13" s="655"/>
      <c r="CL13" s="655"/>
      <c r="CM13" s="655"/>
      <c r="CN13" s="655"/>
      <c r="CO13" s="655"/>
      <c r="CP13" s="655"/>
      <c r="CQ13" s="656"/>
      <c r="CR13" s="657">
        <v>952162</v>
      </c>
      <c r="CS13" s="658"/>
      <c r="CT13" s="658"/>
      <c r="CU13" s="658"/>
      <c r="CV13" s="658"/>
      <c r="CW13" s="658"/>
      <c r="CX13" s="658"/>
      <c r="CY13" s="659"/>
      <c r="CZ13" s="695">
        <v>5.4</v>
      </c>
      <c r="DA13" s="695"/>
      <c r="DB13" s="695"/>
      <c r="DC13" s="695"/>
      <c r="DD13" s="663">
        <v>484372</v>
      </c>
      <c r="DE13" s="658"/>
      <c r="DF13" s="658"/>
      <c r="DG13" s="658"/>
      <c r="DH13" s="658"/>
      <c r="DI13" s="658"/>
      <c r="DJ13" s="658"/>
      <c r="DK13" s="658"/>
      <c r="DL13" s="658"/>
      <c r="DM13" s="658"/>
      <c r="DN13" s="658"/>
      <c r="DO13" s="658"/>
      <c r="DP13" s="659"/>
      <c r="DQ13" s="663">
        <v>414397</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71</v>
      </c>
      <c r="S14" s="658"/>
      <c r="T14" s="658"/>
      <c r="U14" s="658"/>
      <c r="V14" s="658"/>
      <c r="W14" s="658"/>
      <c r="X14" s="658"/>
      <c r="Y14" s="659"/>
      <c r="Z14" s="695">
        <v>0</v>
      </c>
      <c r="AA14" s="695"/>
      <c r="AB14" s="695"/>
      <c r="AC14" s="695"/>
      <c r="AD14" s="696">
        <v>71</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157207</v>
      </c>
      <c r="BH14" s="658"/>
      <c r="BI14" s="658"/>
      <c r="BJ14" s="658"/>
      <c r="BK14" s="658"/>
      <c r="BL14" s="658"/>
      <c r="BM14" s="658"/>
      <c r="BN14" s="659"/>
      <c r="BO14" s="695">
        <v>3.5</v>
      </c>
      <c r="BP14" s="695"/>
      <c r="BQ14" s="695"/>
      <c r="BR14" s="695"/>
      <c r="BS14" s="696" t="s">
        <v>236</v>
      </c>
      <c r="BT14" s="696"/>
      <c r="BU14" s="696"/>
      <c r="BV14" s="696"/>
      <c r="BW14" s="696"/>
      <c r="BX14" s="696"/>
      <c r="BY14" s="696"/>
      <c r="BZ14" s="696"/>
      <c r="CA14" s="696"/>
      <c r="CB14" s="731"/>
      <c r="CD14" s="654" t="s">
        <v>261</v>
      </c>
      <c r="CE14" s="655"/>
      <c r="CF14" s="655"/>
      <c r="CG14" s="655"/>
      <c r="CH14" s="655"/>
      <c r="CI14" s="655"/>
      <c r="CJ14" s="655"/>
      <c r="CK14" s="655"/>
      <c r="CL14" s="655"/>
      <c r="CM14" s="655"/>
      <c r="CN14" s="655"/>
      <c r="CO14" s="655"/>
      <c r="CP14" s="655"/>
      <c r="CQ14" s="656"/>
      <c r="CR14" s="657">
        <v>526949</v>
      </c>
      <c r="CS14" s="658"/>
      <c r="CT14" s="658"/>
      <c r="CU14" s="658"/>
      <c r="CV14" s="658"/>
      <c r="CW14" s="658"/>
      <c r="CX14" s="658"/>
      <c r="CY14" s="659"/>
      <c r="CZ14" s="695">
        <v>3</v>
      </c>
      <c r="DA14" s="695"/>
      <c r="DB14" s="695"/>
      <c r="DC14" s="695"/>
      <c r="DD14" s="663">
        <v>680</v>
      </c>
      <c r="DE14" s="658"/>
      <c r="DF14" s="658"/>
      <c r="DG14" s="658"/>
      <c r="DH14" s="658"/>
      <c r="DI14" s="658"/>
      <c r="DJ14" s="658"/>
      <c r="DK14" s="658"/>
      <c r="DL14" s="658"/>
      <c r="DM14" s="658"/>
      <c r="DN14" s="658"/>
      <c r="DO14" s="658"/>
      <c r="DP14" s="659"/>
      <c r="DQ14" s="663">
        <v>520635</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236</v>
      </c>
      <c r="S15" s="658"/>
      <c r="T15" s="658"/>
      <c r="U15" s="658"/>
      <c r="V15" s="658"/>
      <c r="W15" s="658"/>
      <c r="X15" s="658"/>
      <c r="Y15" s="659"/>
      <c r="Z15" s="695" t="s">
        <v>236</v>
      </c>
      <c r="AA15" s="695"/>
      <c r="AB15" s="695"/>
      <c r="AC15" s="695"/>
      <c r="AD15" s="696" t="s">
        <v>131</v>
      </c>
      <c r="AE15" s="696"/>
      <c r="AF15" s="696"/>
      <c r="AG15" s="696"/>
      <c r="AH15" s="696"/>
      <c r="AI15" s="696"/>
      <c r="AJ15" s="696"/>
      <c r="AK15" s="696"/>
      <c r="AL15" s="660" t="s">
        <v>140</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237955</v>
      </c>
      <c r="BH15" s="658"/>
      <c r="BI15" s="658"/>
      <c r="BJ15" s="658"/>
      <c r="BK15" s="658"/>
      <c r="BL15" s="658"/>
      <c r="BM15" s="658"/>
      <c r="BN15" s="659"/>
      <c r="BO15" s="695">
        <v>5.2</v>
      </c>
      <c r="BP15" s="695"/>
      <c r="BQ15" s="695"/>
      <c r="BR15" s="695"/>
      <c r="BS15" s="696" t="s">
        <v>131</v>
      </c>
      <c r="BT15" s="696"/>
      <c r="BU15" s="696"/>
      <c r="BV15" s="696"/>
      <c r="BW15" s="696"/>
      <c r="BX15" s="696"/>
      <c r="BY15" s="696"/>
      <c r="BZ15" s="696"/>
      <c r="CA15" s="696"/>
      <c r="CB15" s="731"/>
      <c r="CD15" s="654" t="s">
        <v>264</v>
      </c>
      <c r="CE15" s="655"/>
      <c r="CF15" s="655"/>
      <c r="CG15" s="655"/>
      <c r="CH15" s="655"/>
      <c r="CI15" s="655"/>
      <c r="CJ15" s="655"/>
      <c r="CK15" s="655"/>
      <c r="CL15" s="655"/>
      <c r="CM15" s="655"/>
      <c r="CN15" s="655"/>
      <c r="CO15" s="655"/>
      <c r="CP15" s="655"/>
      <c r="CQ15" s="656"/>
      <c r="CR15" s="657">
        <v>2103951</v>
      </c>
      <c r="CS15" s="658"/>
      <c r="CT15" s="658"/>
      <c r="CU15" s="658"/>
      <c r="CV15" s="658"/>
      <c r="CW15" s="658"/>
      <c r="CX15" s="658"/>
      <c r="CY15" s="659"/>
      <c r="CZ15" s="695">
        <v>12</v>
      </c>
      <c r="DA15" s="695"/>
      <c r="DB15" s="695"/>
      <c r="DC15" s="695"/>
      <c r="DD15" s="663">
        <v>327793</v>
      </c>
      <c r="DE15" s="658"/>
      <c r="DF15" s="658"/>
      <c r="DG15" s="658"/>
      <c r="DH15" s="658"/>
      <c r="DI15" s="658"/>
      <c r="DJ15" s="658"/>
      <c r="DK15" s="658"/>
      <c r="DL15" s="658"/>
      <c r="DM15" s="658"/>
      <c r="DN15" s="658"/>
      <c r="DO15" s="658"/>
      <c r="DP15" s="659"/>
      <c r="DQ15" s="663">
        <v>1199893</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6566</v>
      </c>
      <c r="S16" s="658"/>
      <c r="T16" s="658"/>
      <c r="U16" s="658"/>
      <c r="V16" s="658"/>
      <c r="W16" s="658"/>
      <c r="X16" s="658"/>
      <c r="Y16" s="659"/>
      <c r="Z16" s="695">
        <v>0</v>
      </c>
      <c r="AA16" s="695"/>
      <c r="AB16" s="695"/>
      <c r="AC16" s="695"/>
      <c r="AD16" s="696">
        <v>6566</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236</v>
      </c>
      <c r="BP16" s="695"/>
      <c r="BQ16" s="695"/>
      <c r="BR16" s="695"/>
      <c r="BS16" s="696" t="s">
        <v>236</v>
      </c>
      <c r="BT16" s="696"/>
      <c r="BU16" s="696"/>
      <c r="BV16" s="696"/>
      <c r="BW16" s="696"/>
      <c r="BX16" s="696"/>
      <c r="BY16" s="696"/>
      <c r="BZ16" s="696"/>
      <c r="CA16" s="696"/>
      <c r="CB16" s="731"/>
      <c r="CD16" s="654" t="s">
        <v>267</v>
      </c>
      <c r="CE16" s="655"/>
      <c r="CF16" s="655"/>
      <c r="CG16" s="655"/>
      <c r="CH16" s="655"/>
      <c r="CI16" s="655"/>
      <c r="CJ16" s="655"/>
      <c r="CK16" s="655"/>
      <c r="CL16" s="655"/>
      <c r="CM16" s="655"/>
      <c r="CN16" s="655"/>
      <c r="CO16" s="655"/>
      <c r="CP16" s="655"/>
      <c r="CQ16" s="656"/>
      <c r="CR16" s="657" t="s">
        <v>131</v>
      </c>
      <c r="CS16" s="658"/>
      <c r="CT16" s="658"/>
      <c r="CU16" s="658"/>
      <c r="CV16" s="658"/>
      <c r="CW16" s="658"/>
      <c r="CX16" s="658"/>
      <c r="CY16" s="659"/>
      <c r="CZ16" s="695" t="s">
        <v>131</v>
      </c>
      <c r="DA16" s="695"/>
      <c r="DB16" s="695"/>
      <c r="DC16" s="695"/>
      <c r="DD16" s="663" t="s">
        <v>140</v>
      </c>
      <c r="DE16" s="658"/>
      <c r="DF16" s="658"/>
      <c r="DG16" s="658"/>
      <c r="DH16" s="658"/>
      <c r="DI16" s="658"/>
      <c r="DJ16" s="658"/>
      <c r="DK16" s="658"/>
      <c r="DL16" s="658"/>
      <c r="DM16" s="658"/>
      <c r="DN16" s="658"/>
      <c r="DO16" s="658"/>
      <c r="DP16" s="659"/>
      <c r="DQ16" s="663" t="s">
        <v>236</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52938</v>
      </c>
      <c r="S17" s="658"/>
      <c r="T17" s="658"/>
      <c r="U17" s="658"/>
      <c r="V17" s="658"/>
      <c r="W17" s="658"/>
      <c r="X17" s="658"/>
      <c r="Y17" s="659"/>
      <c r="Z17" s="695">
        <v>0.3</v>
      </c>
      <c r="AA17" s="695"/>
      <c r="AB17" s="695"/>
      <c r="AC17" s="695"/>
      <c r="AD17" s="696">
        <v>52938</v>
      </c>
      <c r="AE17" s="696"/>
      <c r="AF17" s="696"/>
      <c r="AG17" s="696"/>
      <c r="AH17" s="696"/>
      <c r="AI17" s="696"/>
      <c r="AJ17" s="696"/>
      <c r="AK17" s="696"/>
      <c r="AL17" s="660">
        <v>0.6</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140</v>
      </c>
      <c r="BH17" s="658"/>
      <c r="BI17" s="658"/>
      <c r="BJ17" s="658"/>
      <c r="BK17" s="658"/>
      <c r="BL17" s="658"/>
      <c r="BM17" s="658"/>
      <c r="BN17" s="659"/>
      <c r="BO17" s="695" t="s">
        <v>236</v>
      </c>
      <c r="BP17" s="695"/>
      <c r="BQ17" s="695"/>
      <c r="BR17" s="695"/>
      <c r="BS17" s="696" t="s">
        <v>236</v>
      </c>
      <c r="BT17" s="696"/>
      <c r="BU17" s="696"/>
      <c r="BV17" s="696"/>
      <c r="BW17" s="696"/>
      <c r="BX17" s="696"/>
      <c r="BY17" s="696"/>
      <c r="BZ17" s="696"/>
      <c r="CA17" s="696"/>
      <c r="CB17" s="731"/>
      <c r="CD17" s="654" t="s">
        <v>270</v>
      </c>
      <c r="CE17" s="655"/>
      <c r="CF17" s="655"/>
      <c r="CG17" s="655"/>
      <c r="CH17" s="655"/>
      <c r="CI17" s="655"/>
      <c r="CJ17" s="655"/>
      <c r="CK17" s="655"/>
      <c r="CL17" s="655"/>
      <c r="CM17" s="655"/>
      <c r="CN17" s="655"/>
      <c r="CO17" s="655"/>
      <c r="CP17" s="655"/>
      <c r="CQ17" s="656"/>
      <c r="CR17" s="657">
        <v>1253389</v>
      </c>
      <c r="CS17" s="658"/>
      <c r="CT17" s="658"/>
      <c r="CU17" s="658"/>
      <c r="CV17" s="658"/>
      <c r="CW17" s="658"/>
      <c r="CX17" s="658"/>
      <c r="CY17" s="659"/>
      <c r="CZ17" s="695">
        <v>7.2</v>
      </c>
      <c r="DA17" s="695"/>
      <c r="DB17" s="695"/>
      <c r="DC17" s="695"/>
      <c r="DD17" s="663" t="s">
        <v>131</v>
      </c>
      <c r="DE17" s="658"/>
      <c r="DF17" s="658"/>
      <c r="DG17" s="658"/>
      <c r="DH17" s="658"/>
      <c r="DI17" s="658"/>
      <c r="DJ17" s="658"/>
      <c r="DK17" s="658"/>
      <c r="DL17" s="658"/>
      <c r="DM17" s="658"/>
      <c r="DN17" s="658"/>
      <c r="DO17" s="658"/>
      <c r="DP17" s="659"/>
      <c r="DQ17" s="663">
        <v>1253389</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36882</v>
      </c>
      <c r="S18" s="658"/>
      <c r="T18" s="658"/>
      <c r="U18" s="658"/>
      <c r="V18" s="658"/>
      <c r="W18" s="658"/>
      <c r="X18" s="658"/>
      <c r="Y18" s="659"/>
      <c r="Z18" s="695">
        <v>0.2</v>
      </c>
      <c r="AA18" s="695"/>
      <c r="AB18" s="695"/>
      <c r="AC18" s="695"/>
      <c r="AD18" s="696">
        <v>36882</v>
      </c>
      <c r="AE18" s="696"/>
      <c r="AF18" s="696"/>
      <c r="AG18" s="696"/>
      <c r="AH18" s="696"/>
      <c r="AI18" s="696"/>
      <c r="AJ18" s="696"/>
      <c r="AK18" s="696"/>
      <c r="AL18" s="660">
        <v>0.4</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236</v>
      </c>
      <c r="BP18" s="695"/>
      <c r="BQ18" s="695"/>
      <c r="BR18" s="695"/>
      <c r="BS18" s="696" t="s">
        <v>236</v>
      </c>
      <c r="BT18" s="696"/>
      <c r="BU18" s="696"/>
      <c r="BV18" s="696"/>
      <c r="BW18" s="696"/>
      <c r="BX18" s="696"/>
      <c r="BY18" s="696"/>
      <c r="BZ18" s="696"/>
      <c r="CA18" s="696"/>
      <c r="CB18" s="731"/>
      <c r="CD18" s="654" t="s">
        <v>273</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236</v>
      </c>
      <c r="DA18" s="695"/>
      <c r="DB18" s="695"/>
      <c r="DC18" s="695"/>
      <c r="DD18" s="663" t="s">
        <v>131</v>
      </c>
      <c r="DE18" s="658"/>
      <c r="DF18" s="658"/>
      <c r="DG18" s="658"/>
      <c r="DH18" s="658"/>
      <c r="DI18" s="658"/>
      <c r="DJ18" s="658"/>
      <c r="DK18" s="658"/>
      <c r="DL18" s="658"/>
      <c r="DM18" s="658"/>
      <c r="DN18" s="658"/>
      <c r="DO18" s="658"/>
      <c r="DP18" s="659"/>
      <c r="DQ18" s="663" t="s">
        <v>140</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36690</v>
      </c>
      <c r="S19" s="658"/>
      <c r="T19" s="658"/>
      <c r="U19" s="658"/>
      <c r="V19" s="658"/>
      <c r="W19" s="658"/>
      <c r="X19" s="658"/>
      <c r="Y19" s="659"/>
      <c r="Z19" s="695">
        <v>0.2</v>
      </c>
      <c r="AA19" s="695"/>
      <c r="AB19" s="695"/>
      <c r="AC19" s="695"/>
      <c r="AD19" s="696">
        <v>36690</v>
      </c>
      <c r="AE19" s="696"/>
      <c r="AF19" s="696"/>
      <c r="AG19" s="696"/>
      <c r="AH19" s="696"/>
      <c r="AI19" s="696"/>
      <c r="AJ19" s="696"/>
      <c r="AK19" s="696"/>
      <c r="AL19" s="660">
        <v>0.4</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t="s">
        <v>236</v>
      </c>
      <c r="BH19" s="658"/>
      <c r="BI19" s="658"/>
      <c r="BJ19" s="658"/>
      <c r="BK19" s="658"/>
      <c r="BL19" s="658"/>
      <c r="BM19" s="658"/>
      <c r="BN19" s="659"/>
      <c r="BO19" s="695" t="s">
        <v>236</v>
      </c>
      <c r="BP19" s="695"/>
      <c r="BQ19" s="695"/>
      <c r="BR19" s="695"/>
      <c r="BS19" s="696" t="s">
        <v>236</v>
      </c>
      <c r="BT19" s="696"/>
      <c r="BU19" s="696"/>
      <c r="BV19" s="696"/>
      <c r="BW19" s="696"/>
      <c r="BX19" s="696"/>
      <c r="BY19" s="696"/>
      <c r="BZ19" s="696"/>
      <c r="CA19" s="696"/>
      <c r="CB19" s="731"/>
      <c r="CD19" s="654" t="s">
        <v>276</v>
      </c>
      <c r="CE19" s="655"/>
      <c r="CF19" s="655"/>
      <c r="CG19" s="655"/>
      <c r="CH19" s="655"/>
      <c r="CI19" s="655"/>
      <c r="CJ19" s="655"/>
      <c r="CK19" s="655"/>
      <c r="CL19" s="655"/>
      <c r="CM19" s="655"/>
      <c r="CN19" s="655"/>
      <c r="CO19" s="655"/>
      <c r="CP19" s="655"/>
      <c r="CQ19" s="656"/>
      <c r="CR19" s="657" t="s">
        <v>236</v>
      </c>
      <c r="CS19" s="658"/>
      <c r="CT19" s="658"/>
      <c r="CU19" s="658"/>
      <c r="CV19" s="658"/>
      <c r="CW19" s="658"/>
      <c r="CX19" s="658"/>
      <c r="CY19" s="659"/>
      <c r="CZ19" s="695" t="s">
        <v>131</v>
      </c>
      <c r="DA19" s="695"/>
      <c r="DB19" s="695"/>
      <c r="DC19" s="695"/>
      <c r="DD19" s="663" t="s">
        <v>236</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32" t="s">
        <v>277</v>
      </c>
      <c r="C20" s="733"/>
      <c r="D20" s="733"/>
      <c r="E20" s="733"/>
      <c r="F20" s="733"/>
      <c r="G20" s="733"/>
      <c r="H20" s="733"/>
      <c r="I20" s="733"/>
      <c r="J20" s="733"/>
      <c r="K20" s="733"/>
      <c r="L20" s="733"/>
      <c r="M20" s="733"/>
      <c r="N20" s="733"/>
      <c r="O20" s="733"/>
      <c r="P20" s="733"/>
      <c r="Q20" s="734"/>
      <c r="R20" s="657">
        <v>192</v>
      </c>
      <c r="S20" s="658"/>
      <c r="T20" s="658"/>
      <c r="U20" s="658"/>
      <c r="V20" s="658"/>
      <c r="W20" s="658"/>
      <c r="X20" s="658"/>
      <c r="Y20" s="659"/>
      <c r="Z20" s="695">
        <v>0</v>
      </c>
      <c r="AA20" s="695"/>
      <c r="AB20" s="695"/>
      <c r="AC20" s="695"/>
      <c r="AD20" s="696">
        <v>192</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t="s">
        <v>236</v>
      </c>
      <c r="BH20" s="658"/>
      <c r="BI20" s="658"/>
      <c r="BJ20" s="658"/>
      <c r="BK20" s="658"/>
      <c r="BL20" s="658"/>
      <c r="BM20" s="658"/>
      <c r="BN20" s="659"/>
      <c r="BO20" s="695" t="s">
        <v>236</v>
      </c>
      <c r="BP20" s="695"/>
      <c r="BQ20" s="695"/>
      <c r="BR20" s="695"/>
      <c r="BS20" s="696" t="s">
        <v>236</v>
      </c>
      <c r="BT20" s="696"/>
      <c r="BU20" s="696"/>
      <c r="BV20" s="696"/>
      <c r="BW20" s="696"/>
      <c r="BX20" s="696"/>
      <c r="BY20" s="696"/>
      <c r="BZ20" s="696"/>
      <c r="CA20" s="696"/>
      <c r="CB20" s="731"/>
      <c r="CD20" s="654" t="s">
        <v>279</v>
      </c>
      <c r="CE20" s="655"/>
      <c r="CF20" s="655"/>
      <c r="CG20" s="655"/>
      <c r="CH20" s="655"/>
      <c r="CI20" s="655"/>
      <c r="CJ20" s="655"/>
      <c r="CK20" s="655"/>
      <c r="CL20" s="655"/>
      <c r="CM20" s="655"/>
      <c r="CN20" s="655"/>
      <c r="CO20" s="655"/>
      <c r="CP20" s="655"/>
      <c r="CQ20" s="656"/>
      <c r="CR20" s="657">
        <v>17524321</v>
      </c>
      <c r="CS20" s="658"/>
      <c r="CT20" s="658"/>
      <c r="CU20" s="658"/>
      <c r="CV20" s="658"/>
      <c r="CW20" s="658"/>
      <c r="CX20" s="658"/>
      <c r="CY20" s="659"/>
      <c r="CZ20" s="695">
        <v>100</v>
      </c>
      <c r="DA20" s="695"/>
      <c r="DB20" s="695"/>
      <c r="DC20" s="695"/>
      <c r="DD20" s="663">
        <v>864758</v>
      </c>
      <c r="DE20" s="658"/>
      <c r="DF20" s="658"/>
      <c r="DG20" s="658"/>
      <c r="DH20" s="658"/>
      <c r="DI20" s="658"/>
      <c r="DJ20" s="658"/>
      <c r="DK20" s="658"/>
      <c r="DL20" s="658"/>
      <c r="DM20" s="658"/>
      <c r="DN20" s="658"/>
      <c r="DO20" s="658"/>
      <c r="DP20" s="659"/>
      <c r="DQ20" s="663">
        <v>9556282</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2822428</v>
      </c>
      <c r="S21" s="658"/>
      <c r="T21" s="658"/>
      <c r="U21" s="658"/>
      <c r="V21" s="658"/>
      <c r="W21" s="658"/>
      <c r="X21" s="658"/>
      <c r="Y21" s="659"/>
      <c r="Z21" s="695">
        <v>15.7</v>
      </c>
      <c r="AA21" s="695"/>
      <c r="AB21" s="695"/>
      <c r="AC21" s="695"/>
      <c r="AD21" s="696">
        <v>2690612</v>
      </c>
      <c r="AE21" s="696"/>
      <c r="AF21" s="696"/>
      <c r="AG21" s="696"/>
      <c r="AH21" s="696"/>
      <c r="AI21" s="696"/>
      <c r="AJ21" s="696"/>
      <c r="AK21" s="696"/>
      <c r="AL21" s="660">
        <v>32.200000000000003</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t="s">
        <v>236</v>
      </c>
      <c r="BH21" s="658"/>
      <c r="BI21" s="658"/>
      <c r="BJ21" s="658"/>
      <c r="BK21" s="658"/>
      <c r="BL21" s="658"/>
      <c r="BM21" s="658"/>
      <c r="BN21" s="659"/>
      <c r="BO21" s="695" t="s">
        <v>236</v>
      </c>
      <c r="BP21" s="695"/>
      <c r="BQ21" s="695"/>
      <c r="BR21" s="695"/>
      <c r="BS21" s="696" t="s">
        <v>236</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2690612</v>
      </c>
      <c r="S22" s="658"/>
      <c r="T22" s="658"/>
      <c r="U22" s="658"/>
      <c r="V22" s="658"/>
      <c r="W22" s="658"/>
      <c r="X22" s="658"/>
      <c r="Y22" s="659"/>
      <c r="Z22" s="695">
        <v>14.9</v>
      </c>
      <c r="AA22" s="695"/>
      <c r="AB22" s="695"/>
      <c r="AC22" s="695"/>
      <c r="AD22" s="696">
        <v>2690612</v>
      </c>
      <c r="AE22" s="696"/>
      <c r="AF22" s="696"/>
      <c r="AG22" s="696"/>
      <c r="AH22" s="696"/>
      <c r="AI22" s="696"/>
      <c r="AJ22" s="696"/>
      <c r="AK22" s="696"/>
      <c r="AL22" s="660">
        <v>32.200000000000003</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236</v>
      </c>
      <c r="BH22" s="658"/>
      <c r="BI22" s="658"/>
      <c r="BJ22" s="658"/>
      <c r="BK22" s="658"/>
      <c r="BL22" s="658"/>
      <c r="BM22" s="658"/>
      <c r="BN22" s="659"/>
      <c r="BO22" s="695" t="s">
        <v>236</v>
      </c>
      <c r="BP22" s="695"/>
      <c r="BQ22" s="695"/>
      <c r="BR22" s="695"/>
      <c r="BS22" s="696" t="s">
        <v>131</v>
      </c>
      <c r="BT22" s="696"/>
      <c r="BU22" s="696"/>
      <c r="BV22" s="696"/>
      <c r="BW22" s="696"/>
      <c r="BX22" s="696"/>
      <c r="BY22" s="696"/>
      <c r="BZ22" s="696"/>
      <c r="CA22" s="696"/>
      <c r="CB22" s="731"/>
      <c r="CD22" s="715" t="s">
        <v>284</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285</v>
      </c>
      <c r="C23" s="655"/>
      <c r="D23" s="655"/>
      <c r="E23" s="655"/>
      <c r="F23" s="655"/>
      <c r="G23" s="655"/>
      <c r="H23" s="655"/>
      <c r="I23" s="655"/>
      <c r="J23" s="655"/>
      <c r="K23" s="655"/>
      <c r="L23" s="655"/>
      <c r="M23" s="655"/>
      <c r="N23" s="655"/>
      <c r="O23" s="655"/>
      <c r="P23" s="655"/>
      <c r="Q23" s="656"/>
      <c r="R23" s="657">
        <v>131816</v>
      </c>
      <c r="S23" s="658"/>
      <c r="T23" s="658"/>
      <c r="U23" s="658"/>
      <c r="V23" s="658"/>
      <c r="W23" s="658"/>
      <c r="X23" s="658"/>
      <c r="Y23" s="659"/>
      <c r="Z23" s="695">
        <v>0.7</v>
      </c>
      <c r="AA23" s="695"/>
      <c r="AB23" s="695"/>
      <c r="AC23" s="695"/>
      <c r="AD23" s="696" t="s">
        <v>131</v>
      </c>
      <c r="AE23" s="696"/>
      <c r="AF23" s="696"/>
      <c r="AG23" s="696"/>
      <c r="AH23" s="696"/>
      <c r="AI23" s="696"/>
      <c r="AJ23" s="696"/>
      <c r="AK23" s="696"/>
      <c r="AL23" s="660" t="s">
        <v>236</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t="s">
        <v>131</v>
      </c>
      <c r="BH23" s="658"/>
      <c r="BI23" s="658"/>
      <c r="BJ23" s="658"/>
      <c r="BK23" s="658"/>
      <c r="BL23" s="658"/>
      <c r="BM23" s="658"/>
      <c r="BN23" s="659"/>
      <c r="BO23" s="695" t="s">
        <v>131</v>
      </c>
      <c r="BP23" s="695"/>
      <c r="BQ23" s="695"/>
      <c r="BR23" s="695"/>
      <c r="BS23" s="696" t="s">
        <v>131</v>
      </c>
      <c r="BT23" s="696"/>
      <c r="BU23" s="696"/>
      <c r="BV23" s="696"/>
      <c r="BW23" s="696"/>
      <c r="BX23" s="696"/>
      <c r="BY23" s="696"/>
      <c r="BZ23" s="696"/>
      <c r="CA23" s="696"/>
      <c r="CB23" s="731"/>
      <c r="CD23" s="715" t="s">
        <v>225</v>
      </c>
      <c r="CE23" s="716"/>
      <c r="CF23" s="716"/>
      <c r="CG23" s="716"/>
      <c r="CH23" s="716"/>
      <c r="CI23" s="716"/>
      <c r="CJ23" s="716"/>
      <c r="CK23" s="716"/>
      <c r="CL23" s="716"/>
      <c r="CM23" s="716"/>
      <c r="CN23" s="716"/>
      <c r="CO23" s="716"/>
      <c r="CP23" s="716"/>
      <c r="CQ23" s="717"/>
      <c r="CR23" s="715" t="s">
        <v>287</v>
      </c>
      <c r="CS23" s="716"/>
      <c r="CT23" s="716"/>
      <c r="CU23" s="716"/>
      <c r="CV23" s="716"/>
      <c r="CW23" s="716"/>
      <c r="CX23" s="716"/>
      <c r="CY23" s="717"/>
      <c r="CZ23" s="715" t="s">
        <v>288</v>
      </c>
      <c r="DA23" s="716"/>
      <c r="DB23" s="716"/>
      <c r="DC23" s="717"/>
      <c r="DD23" s="715" t="s">
        <v>289</v>
      </c>
      <c r="DE23" s="716"/>
      <c r="DF23" s="716"/>
      <c r="DG23" s="716"/>
      <c r="DH23" s="716"/>
      <c r="DI23" s="716"/>
      <c r="DJ23" s="716"/>
      <c r="DK23" s="717"/>
      <c r="DL23" s="747" t="s">
        <v>290</v>
      </c>
      <c r="DM23" s="748"/>
      <c r="DN23" s="748"/>
      <c r="DO23" s="748"/>
      <c r="DP23" s="748"/>
      <c r="DQ23" s="748"/>
      <c r="DR23" s="748"/>
      <c r="DS23" s="748"/>
      <c r="DT23" s="748"/>
      <c r="DU23" s="748"/>
      <c r="DV23" s="749"/>
      <c r="DW23" s="715" t="s">
        <v>291</v>
      </c>
      <c r="DX23" s="716"/>
      <c r="DY23" s="716"/>
      <c r="DZ23" s="716"/>
      <c r="EA23" s="716"/>
      <c r="EB23" s="716"/>
      <c r="EC23" s="717"/>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236</v>
      </c>
      <c r="S24" s="658"/>
      <c r="T24" s="658"/>
      <c r="U24" s="658"/>
      <c r="V24" s="658"/>
      <c r="W24" s="658"/>
      <c r="X24" s="658"/>
      <c r="Y24" s="659"/>
      <c r="Z24" s="695" t="s">
        <v>140</v>
      </c>
      <c r="AA24" s="695"/>
      <c r="AB24" s="695"/>
      <c r="AC24" s="695"/>
      <c r="AD24" s="696" t="s">
        <v>236</v>
      </c>
      <c r="AE24" s="696"/>
      <c r="AF24" s="696"/>
      <c r="AG24" s="696"/>
      <c r="AH24" s="696"/>
      <c r="AI24" s="696"/>
      <c r="AJ24" s="696"/>
      <c r="AK24" s="696"/>
      <c r="AL24" s="660" t="s">
        <v>236</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236</v>
      </c>
      <c r="BH24" s="658"/>
      <c r="BI24" s="658"/>
      <c r="BJ24" s="658"/>
      <c r="BK24" s="658"/>
      <c r="BL24" s="658"/>
      <c r="BM24" s="658"/>
      <c r="BN24" s="659"/>
      <c r="BO24" s="695" t="s">
        <v>236</v>
      </c>
      <c r="BP24" s="695"/>
      <c r="BQ24" s="695"/>
      <c r="BR24" s="695"/>
      <c r="BS24" s="696" t="s">
        <v>131</v>
      </c>
      <c r="BT24" s="696"/>
      <c r="BU24" s="696"/>
      <c r="BV24" s="696"/>
      <c r="BW24" s="696"/>
      <c r="BX24" s="696"/>
      <c r="BY24" s="696"/>
      <c r="BZ24" s="696"/>
      <c r="CA24" s="696"/>
      <c r="CB24" s="731"/>
      <c r="CD24" s="712" t="s">
        <v>294</v>
      </c>
      <c r="CE24" s="713"/>
      <c r="CF24" s="713"/>
      <c r="CG24" s="713"/>
      <c r="CH24" s="713"/>
      <c r="CI24" s="713"/>
      <c r="CJ24" s="713"/>
      <c r="CK24" s="713"/>
      <c r="CL24" s="713"/>
      <c r="CM24" s="713"/>
      <c r="CN24" s="713"/>
      <c r="CO24" s="713"/>
      <c r="CP24" s="713"/>
      <c r="CQ24" s="714"/>
      <c r="CR24" s="709">
        <v>9469964</v>
      </c>
      <c r="CS24" s="710"/>
      <c r="CT24" s="710"/>
      <c r="CU24" s="710"/>
      <c r="CV24" s="710"/>
      <c r="CW24" s="710"/>
      <c r="CX24" s="710"/>
      <c r="CY24" s="738"/>
      <c r="CZ24" s="739">
        <v>54</v>
      </c>
      <c r="DA24" s="721"/>
      <c r="DB24" s="721"/>
      <c r="DC24" s="741"/>
      <c r="DD24" s="737">
        <v>4493373</v>
      </c>
      <c r="DE24" s="710"/>
      <c r="DF24" s="710"/>
      <c r="DG24" s="710"/>
      <c r="DH24" s="710"/>
      <c r="DI24" s="710"/>
      <c r="DJ24" s="710"/>
      <c r="DK24" s="738"/>
      <c r="DL24" s="737">
        <v>4412859</v>
      </c>
      <c r="DM24" s="710"/>
      <c r="DN24" s="710"/>
      <c r="DO24" s="710"/>
      <c r="DP24" s="710"/>
      <c r="DQ24" s="710"/>
      <c r="DR24" s="710"/>
      <c r="DS24" s="710"/>
      <c r="DT24" s="710"/>
      <c r="DU24" s="710"/>
      <c r="DV24" s="738"/>
      <c r="DW24" s="739">
        <v>51.8</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8490825</v>
      </c>
      <c r="S25" s="658"/>
      <c r="T25" s="658"/>
      <c r="U25" s="658"/>
      <c r="V25" s="658"/>
      <c r="W25" s="658"/>
      <c r="X25" s="658"/>
      <c r="Y25" s="659"/>
      <c r="Z25" s="695">
        <v>47.1</v>
      </c>
      <c r="AA25" s="695"/>
      <c r="AB25" s="695"/>
      <c r="AC25" s="695"/>
      <c r="AD25" s="696">
        <v>8359009</v>
      </c>
      <c r="AE25" s="696"/>
      <c r="AF25" s="696"/>
      <c r="AG25" s="696"/>
      <c r="AH25" s="696"/>
      <c r="AI25" s="696"/>
      <c r="AJ25" s="696"/>
      <c r="AK25" s="696"/>
      <c r="AL25" s="660">
        <v>100</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236</v>
      </c>
      <c r="BH25" s="658"/>
      <c r="BI25" s="658"/>
      <c r="BJ25" s="658"/>
      <c r="BK25" s="658"/>
      <c r="BL25" s="658"/>
      <c r="BM25" s="658"/>
      <c r="BN25" s="659"/>
      <c r="BO25" s="695" t="s">
        <v>236</v>
      </c>
      <c r="BP25" s="695"/>
      <c r="BQ25" s="695"/>
      <c r="BR25" s="695"/>
      <c r="BS25" s="696" t="s">
        <v>131</v>
      </c>
      <c r="BT25" s="696"/>
      <c r="BU25" s="696"/>
      <c r="BV25" s="696"/>
      <c r="BW25" s="696"/>
      <c r="BX25" s="696"/>
      <c r="BY25" s="696"/>
      <c r="BZ25" s="696"/>
      <c r="CA25" s="696"/>
      <c r="CB25" s="731"/>
      <c r="CD25" s="654" t="s">
        <v>297</v>
      </c>
      <c r="CE25" s="655"/>
      <c r="CF25" s="655"/>
      <c r="CG25" s="655"/>
      <c r="CH25" s="655"/>
      <c r="CI25" s="655"/>
      <c r="CJ25" s="655"/>
      <c r="CK25" s="655"/>
      <c r="CL25" s="655"/>
      <c r="CM25" s="655"/>
      <c r="CN25" s="655"/>
      <c r="CO25" s="655"/>
      <c r="CP25" s="655"/>
      <c r="CQ25" s="656"/>
      <c r="CR25" s="657">
        <v>2323471</v>
      </c>
      <c r="CS25" s="670"/>
      <c r="CT25" s="670"/>
      <c r="CU25" s="670"/>
      <c r="CV25" s="670"/>
      <c r="CW25" s="670"/>
      <c r="CX25" s="670"/>
      <c r="CY25" s="671"/>
      <c r="CZ25" s="660">
        <v>13.3</v>
      </c>
      <c r="DA25" s="672"/>
      <c r="DB25" s="672"/>
      <c r="DC25" s="673"/>
      <c r="DD25" s="663">
        <v>1872867</v>
      </c>
      <c r="DE25" s="670"/>
      <c r="DF25" s="670"/>
      <c r="DG25" s="670"/>
      <c r="DH25" s="670"/>
      <c r="DI25" s="670"/>
      <c r="DJ25" s="670"/>
      <c r="DK25" s="671"/>
      <c r="DL25" s="663">
        <v>1805735</v>
      </c>
      <c r="DM25" s="670"/>
      <c r="DN25" s="670"/>
      <c r="DO25" s="670"/>
      <c r="DP25" s="670"/>
      <c r="DQ25" s="670"/>
      <c r="DR25" s="670"/>
      <c r="DS25" s="670"/>
      <c r="DT25" s="670"/>
      <c r="DU25" s="670"/>
      <c r="DV25" s="671"/>
      <c r="DW25" s="660">
        <v>21.2</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3729</v>
      </c>
      <c r="S26" s="658"/>
      <c r="T26" s="658"/>
      <c r="U26" s="658"/>
      <c r="V26" s="658"/>
      <c r="W26" s="658"/>
      <c r="X26" s="658"/>
      <c r="Y26" s="659"/>
      <c r="Z26" s="695">
        <v>0</v>
      </c>
      <c r="AA26" s="695"/>
      <c r="AB26" s="695"/>
      <c r="AC26" s="695"/>
      <c r="AD26" s="696">
        <v>3729</v>
      </c>
      <c r="AE26" s="696"/>
      <c r="AF26" s="696"/>
      <c r="AG26" s="696"/>
      <c r="AH26" s="696"/>
      <c r="AI26" s="696"/>
      <c r="AJ26" s="696"/>
      <c r="AK26" s="696"/>
      <c r="AL26" s="660">
        <v>0</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131</v>
      </c>
      <c r="BH26" s="658"/>
      <c r="BI26" s="658"/>
      <c r="BJ26" s="658"/>
      <c r="BK26" s="658"/>
      <c r="BL26" s="658"/>
      <c r="BM26" s="658"/>
      <c r="BN26" s="659"/>
      <c r="BO26" s="695" t="s">
        <v>140</v>
      </c>
      <c r="BP26" s="695"/>
      <c r="BQ26" s="695"/>
      <c r="BR26" s="695"/>
      <c r="BS26" s="696" t="s">
        <v>236</v>
      </c>
      <c r="BT26" s="696"/>
      <c r="BU26" s="696"/>
      <c r="BV26" s="696"/>
      <c r="BW26" s="696"/>
      <c r="BX26" s="696"/>
      <c r="BY26" s="696"/>
      <c r="BZ26" s="696"/>
      <c r="CA26" s="696"/>
      <c r="CB26" s="731"/>
      <c r="CD26" s="654" t="s">
        <v>300</v>
      </c>
      <c r="CE26" s="655"/>
      <c r="CF26" s="655"/>
      <c r="CG26" s="655"/>
      <c r="CH26" s="655"/>
      <c r="CI26" s="655"/>
      <c r="CJ26" s="655"/>
      <c r="CK26" s="655"/>
      <c r="CL26" s="655"/>
      <c r="CM26" s="655"/>
      <c r="CN26" s="655"/>
      <c r="CO26" s="655"/>
      <c r="CP26" s="655"/>
      <c r="CQ26" s="656"/>
      <c r="CR26" s="657">
        <v>1111899</v>
      </c>
      <c r="CS26" s="658"/>
      <c r="CT26" s="658"/>
      <c r="CU26" s="658"/>
      <c r="CV26" s="658"/>
      <c r="CW26" s="658"/>
      <c r="CX26" s="658"/>
      <c r="CY26" s="659"/>
      <c r="CZ26" s="660">
        <v>6.3</v>
      </c>
      <c r="DA26" s="672"/>
      <c r="DB26" s="672"/>
      <c r="DC26" s="673"/>
      <c r="DD26" s="663">
        <v>996533</v>
      </c>
      <c r="DE26" s="658"/>
      <c r="DF26" s="658"/>
      <c r="DG26" s="658"/>
      <c r="DH26" s="658"/>
      <c r="DI26" s="658"/>
      <c r="DJ26" s="658"/>
      <c r="DK26" s="659"/>
      <c r="DL26" s="663" t="s">
        <v>236</v>
      </c>
      <c r="DM26" s="658"/>
      <c r="DN26" s="658"/>
      <c r="DO26" s="658"/>
      <c r="DP26" s="658"/>
      <c r="DQ26" s="658"/>
      <c r="DR26" s="658"/>
      <c r="DS26" s="658"/>
      <c r="DT26" s="658"/>
      <c r="DU26" s="658"/>
      <c r="DV26" s="659"/>
      <c r="DW26" s="660" t="s">
        <v>236</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341036</v>
      </c>
      <c r="S27" s="658"/>
      <c r="T27" s="658"/>
      <c r="U27" s="658"/>
      <c r="V27" s="658"/>
      <c r="W27" s="658"/>
      <c r="X27" s="658"/>
      <c r="Y27" s="659"/>
      <c r="Z27" s="695">
        <v>1.9</v>
      </c>
      <c r="AA27" s="695"/>
      <c r="AB27" s="695"/>
      <c r="AC27" s="695"/>
      <c r="AD27" s="696" t="s">
        <v>131</v>
      </c>
      <c r="AE27" s="696"/>
      <c r="AF27" s="696"/>
      <c r="AG27" s="696"/>
      <c r="AH27" s="696"/>
      <c r="AI27" s="696"/>
      <c r="AJ27" s="696"/>
      <c r="AK27" s="696"/>
      <c r="AL27" s="660" t="s">
        <v>236</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4549528</v>
      </c>
      <c r="BH27" s="658"/>
      <c r="BI27" s="658"/>
      <c r="BJ27" s="658"/>
      <c r="BK27" s="658"/>
      <c r="BL27" s="658"/>
      <c r="BM27" s="658"/>
      <c r="BN27" s="659"/>
      <c r="BO27" s="695">
        <v>100</v>
      </c>
      <c r="BP27" s="695"/>
      <c r="BQ27" s="695"/>
      <c r="BR27" s="695"/>
      <c r="BS27" s="696" t="s">
        <v>236</v>
      </c>
      <c r="BT27" s="696"/>
      <c r="BU27" s="696"/>
      <c r="BV27" s="696"/>
      <c r="BW27" s="696"/>
      <c r="BX27" s="696"/>
      <c r="BY27" s="696"/>
      <c r="BZ27" s="696"/>
      <c r="CA27" s="696"/>
      <c r="CB27" s="731"/>
      <c r="CD27" s="654" t="s">
        <v>303</v>
      </c>
      <c r="CE27" s="655"/>
      <c r="CF27" s="655"/>
      <c r="CG27" s="655"/>
      <c r="CH27" s="655"/>
      <c r="CI27" s="655"/>
      <c r="CJ27" s="655"/>
      <c r="CK27" s="655"/>
      <c r="CL27" s="655"/>
      <c r="CM27" s="655"/>
      <c r="CN27" s="655"/>
      <c r="CO27" s="655"/>
      <c r="CP27" s="655"/>
      <c r="CQ27" s="656"/>
      <c r="CR27" s="657">
        <v>5893104</v>
      </c>
      <c r="CS27" s="670"/>
      <c r="CT27" s="670"/>
      <c r="CU27" s="670"/>
      <c r="CV27" s="670"/>
      <c r="CW27" s="670"/>
      <c r="CX27" s="670"/>
      <c r="CY27" s="671"/>
      <c r="CZ27" s="660">
        <v>33.6</v>
      </c>
      <c r="DA27" s="672"/>
      <c r="DB27" s="672"/>
      <c r="DC27" s="673"/>
      <c r="DD27" s="663">
        <v>1367117</v>
      </c>
      <c r="DE27" s="670"/>
      <c r="DF27" s="670"/>
      <c r="DG27" s="670"/>
      <c r="DH27" s="670"/>
      <c r="DI27" s="670"/>
      <c r="DJ27" s="670"/>
      <c r="DK27" s="671"/>
      <c r="DL27" s="663">
        <v>1353735</v>
      </c>
      <c r="DM27" s="670"/>
      <c r="DN27" s="670"/>
      <c r="DO27" s="670"/>
      <c r="DP27" s="670"/>
      <c r="DQ27" s="670"/>
      <c r="DR27" s="670"/>
      <c r="DS27" s="670"/>
      <c r="DT27" s="670"/>
      <c r="DU27" s="670"/>
      <c r="DV27" s="671"/>
      <c r="DW27" s="660">
        <v>15.9</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42913</v>
      </c>
      <c r="S28" s="658"/>
      <c r="T28" s="658"/>
      <c r="U28" s="658"/>
      <c r="V28" s="658"/>
      <c r="W28" s="658"/>
      <c r="X28" s="658"/>
      <c r="Y28" s="659"/>
      <c r="Z28" s="695">
        <v>0.2</v>
      </c>
      <c r="AA28" s="695"/>
      <c r="AB28" s="695"/>
      <c r="AC28" s="695"/>
      <c r="AD28" s="696" t="s">
        <v>131</v>
      </c>
      <c r="AE28" s="696"/>
      <c r="AF28" s="696"/>
      <c r="AG28" s="696"/>
      <c r="AH28" s="696"/>
      <c r="AI28" s="696"/>
      <c r="AJ28" s="696"/>
      <c r="AK28" s="696"/>
      <c r="AL28" s="660" t="s">
        <v>131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1253389</v>
      </c>
      <c r="CS28" s="658"/>
      <c r="CT28" s="658"/>
      <c r="CU28" s="658"/>
      <c r="CV28" s="658"/>
      <c r="CW28" s="658"/>
      <c r="CX28" s="658"/>
      <c r="CY28" s="659"/>
      <c r="CZ28" s="660">
        <v>7.2</v>
      </c>
      <c r="DA28" s="672"/>
      <c r="DB28" s="672"/>
      <c r="DC28" s="673"/>
      <c r="DD28" s="663">
        <v>1253389</v>
      </c>
      <c r="DE28" s="658"/>
      <c r="DF28" s="658"/>
      <c r="DG28" s="658"/>
      <c r="DH28" s="658"/>
      <c r="DI28" s="658"/>
      <c r="DJ28" s="658"/>
      <c r="DK28" s="659"/>
      <c r="DL28" s="663">
        <v>1253389</v>
      </c>
      <c r="DM28" s="658"/>
      <c r="DN28" s="658"/>
      <c r="DO28" s="658"/>
      <c r="DP28" s="658"/>
      <c r="DQ28" s="658"/>
      <c r="DR28" s="658"/>
      <c r="DS28" s="658"/>
      <c r="DT28" s="658"/>
      <c r="DU28" s="658"/>
      <c r="DV28" s="659"/>
      <c r="DW28" s="660">
        <v>14.7</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21339</v>
      </c>
      <c r="S29" s="658"/>
      <c r="T29" s="658"/>
      <c r="U29" s="658"/>
      <c r="V29" s="658"/>
      <c r="W29" s="658"/>
      <c r="X29" s="658"/>
      <c r="Y29" s="659"/>
      <c r="Z29" s="695">
        <v>0.1</v>
      </c>
      <c r="AA29" s="695"/>
      <c r="AB29" s="695"/>
      <c r="AC29" s="695"/>
      <c r="AD29" s="696" t="s">
        <v>236</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307</v>
      </c>
      <c r="CE29" s="677"/>
      <c r="CF29" s="654" t="s">
        <v>308</v>
      </c>
      <c r="CG29" s="655"/>
      <c r="CH29" s="655"/>
      <c r="CI29" s="655"/>
      <c r="CJ29" s="655"/>
      <c r="CK29" s="655"/>
      <c r="CL29" s="655"/>
      <c r="CM29" s="655"/>
      <c r="CN29" s="655"/>
      <c r="CO29" s="655"/>
      <c r="CP29" s="655"/>
      <c r="CQ29" s="656"/>
      <c r="CR29" s="657">
        <v>1253241</v>
      </c>
      <c r="CS29" s="670"/>
      <c r="CT29" s="670"/>
      <c r="CU29" s="670"/>
      <c r="CV29" s="670"/>
      <c r="CW29" s="670"/>
      <c r="CX29" s="670"/>
      <c r="CY29" s="671"/>
      <c r="CZ29" s="660">
        <v>7.2</v>
      </c>
      <c r="DA29" s="672"/>
      <c r="DB29" s="672"/>
      <c r="DC29" s="673"/>
      <c r="DD29" s="663">
        <v>1253241</v>
      </c>
      <c r="DE29" s="670"/>
      <c r="DF29" s="670"/>
      <c r="DG29" s="670"/>
      <c r="DH29" s="670"/>
      <c r="DI29" s="670"/>
      <c r="DJ29" s="670"/>
      <c r="DK29" s="671"/>
      <c r="DL29" s="663">
        <v>1253241</v>
      </c>
      <c r="DM29" s="670"/>
      <c r="DN29" s="670"/>
      <c r="DO29" s="670"/>
      <c r="DP29" s="670"/>
      <c r="DQ29" s="670"/>
      <c r="DR29" s="670"/>
      <c r="DS29" s="670"/>
      <c r="DT29" s="670"/>
      <c r="DU29" s="670"/>
      <c r="DV29" s="671"/>
      <c r="DW29" s="660">
        <v>14.7</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4231278</v>
      </c>
      <c r="S30" s="658"/>
      <c r="T30" s="658"/>
      <c r="U30" s="658"/>
      <c r="V30" s="658"/>
      <c r="W30" s="658"/>
      <c r="X30" s="658"/>
      <c r="Y30" s="659"/>
      <c r="Z30" s="695">
        <v>23.5</v>
      </c>
      <c r="AA30" s="695"/>
      <c r="AB30" s="695"/>
      <c r="AC30" s="695"/>
      <c r="AD30" s="696" t="s">
        <v>131</v>
      </c>
      <c r="AE30" s="696"/>
      <c r="AF30" s="696"/>
      <c r="AG30" s="696"/>
      <c r="AH30" s="696"/>
      <c r="AI30" s="696"/>
      <c r="AJ30" s="696"/>
      <c r="AK30" s="696"/>
      <c r="AL30" s="660" t="s">
        <v>236</v>
      </c>
      <c r="AM30" s="661"/>
      <c r="AN30" s="661"/>
      <c r="AO30" s="697"/>
      <c r="AP30" s="715" t="s">
        <v>225</v>
      </c>
      <c r="AQ30" s="716"/>
      <c r="AR30" s="716"/>
      <c r="AS30" s="716"/>
      <c r="AT30" s="716"/>
      <c r="AU30" s="716"/>
      <c r="AV30" s="716"/>
      <c r="AW30" s="716"/>
      <c r="AX30" s="716"/>
      <c r="AY30" s="716"/>
      <c r="AZ30" s="716"/>
      <c r="BA30" s="716"/>
      <c r="BB30" s="716"/>
      <c r="BC30" s="716"/>
      <c r="BD30" s="716"/>
      <c r="BE30" s="716"/>
      <c r="BF30" s="717"/>
      <c r="BG30" s="715" t="s">
        <v>310</v>
      </c>
      <c r="BH30" s="729"/>
      <c r="BI30" s="729"/>
      <c r="BJ30" s="729"/>
      <c r="BK30" s="729"/>
      <c r="BL30" s="729"/>
      <c r="BM30" s="729"/>
      <c r="BN30" s="729"/>
      <c r="BO30" s="729"/>
      <c r="BP30" s="729"/>
      <c r="BQ30" s="730"/>
      <c r="BR30" s="715" t="s">
        <v>311</v>
      </c>
      <c r="BS30" s="729"/>
      <c r="BT30" s="729"/>
      <c r="BU30" s="729"/>
      <c r="BV30" s="729"/>
      <c r="BW30" s="729"/>
      <c r="BX30" s="729"/>
      <c r="BY30" s="729"/>
      <c r="BZ30" s="729"/>
      <c r="CA30" s="729"/>
      <c r="CB30" s="730"/>
      <c r="CD30" s="678"/>
      <c r="CE30" s="679"/>
      <c r="CF30" s="654" t="s">
        <v>312</v>
      </c>
      <c r="CG30" s="655"/>
      <c r="CH30" s="655"/>
      <c r="CI30" s="655"/>
      <c r="CJ30" s="655"/>
      <c r="CK30" s="655"/>
      <c r="CL30" s="655"/>
      <c r="CM30" s="655"/>
      <c r="CN30" s="655"/>
      <c r="CO30" s="655"/>
      <c r="CP30" s="655"/>
      <c r="CQ30" s="656"/>
      <c r="CR30" s="657">
        <v>1182781</v>
      </c>
      <c r="CS30" s="658"/>
      <c r="CT30" s="658"/>
      <c r="CU30" s="658"/>
      <c r="CV30" s="658"/>
      <c r="CW30" s="658"/>
      <c r="CX30" s="658"/>
      <c r="CY30" s="659"/>
      <c r="CZ30" s="660">
        <v>6.7</v>
      </c>
      <c r="DA30" s="672"/>
      <c r="DB30" s="672"/>
      <c r="DC30" s="673"/>
      <c r="DD30" s="663">
        <v>1182781</v>
      </c>
      <c r="DE30" s="658"/>
      <c r="DF30" s="658"/>
      <c r="DG30" s="658"/>
      <c r="DH30" s="658"/>
      <c r="DI30" s="658"/>
      <c r="DJ30" s="658"/>
      <c r="DK30" s="659"/>
      <c r="DL30" s="663">
        <v>1182781</v>
      </c>
      <c r="DM30" s="658"/>
      <c r="DN30" s="658"/>
      <c r="DO30" s="658"/>
      <c r="DP30" s="658"/>
      <c r="DQ30" s="658"/>
      <c r="DR30" s="658"/>
      <c r="DS30" s="658"/>
      <c r="DT30" s="658"/>
      <c r="DU30" s="658"/>
      <c r="DV30" s="659"/>
      <c r="DW30" s="660">
        <v>13.9</v>
      </c>
      <c r="DX30" s="672"/>
      <c r="DY30" s="672"/>
      <c r="DZ30" s="672"/>
      <c r="EA30" s="672"/>
      <c r="EB30" s="672"/>
      <c r="EC30" s="684"/>
    </row>
    <row r="31" spans="2:133" ht="11.25" customHeight="1" x14ac:dyDescent="0.15">
      <c r="B31" s="732" t="s">
        <v>313</v>
      </c>
      <c r="C31" s="733"/>
      <c r="D31" s="733"/>
      <c r="E31" s="733"/>
      <c r="F31" s="733"/>
      <c r="G31" s="733"/>
      <c r="H31" s="733"/>
      <c r="I31" s="733"/>
      <c r="J31" s="733"/>
      <c r="K31" s="733"/>
      <c r="L31" s="733"/>
      <c r="M31" s="733"/>
      <c r="N31" s="733"/>
      <c r="O31" s="733"/>
      <c r="P31" s="733"/>
      <c r="Q31" s="734"/>
      <c r="R31" s="657" t="s">
        <v>131</v>
      </c>
      <c r="S31" s="658"/>
      <c r="T31" s="658"/>
      <c r="U31" s="658"/>
      <c r="V31" s="658"/>
      <c r="W31" s="658"/>
      <c r="X31" s="658"/>
      <c r="Y31" s="659"/>
      <c r="Z31" s="695" t="s">
        <v>236</v>
      </c>
      <c r="AA31" s="695"/>
      <c r="AB31" s="695"/>
      <c r="AC31" s="695"/>
      <c r="AD31" s="696" t="s">
        <v>236</v>
      </c>
      <c r="AE31" s="696"/>
      <c r="AF31" s="696"/>
      <c r="AG31" s="696"/>
      <c r="AH31" s="696"/>
      <c r="AI31" s="696"/>
      <c r="AJ31" s="696"/>
      <c r="AK31" s="696"/>
      <c r="AL31" s="660" t="s">
        <v>140</v>
      </c>
      <c r="AM31" s="661"/>
      <c r="AN31" s="661"/>
      <c r="AO31" s="697"/>
      <c r="AP31" s="723" t="s">
        <v>314</v>
      </c>
      <c r="AQ31" s="724"/>
      <c r="AR31" s="724"/>
      <c r="AS31" s="724"/>
      <c r="AT31" s="725" t="s">
        <v>315</v>
      </c>
      <c r="AU31" s="218"/>
      <c r="AV31" s="218"/>
      <c r="AW31" s="218"/>
      <c r="AX31" s="712" t="s">
        <v>189</v>
      </c>
      <c r="AY31" s="713"/>
      <c r="AZ31" s="713"/>
      <c r="BA31" s="713"/>
      <c r="BB31" s="713"/>
      <c r="BC31" s="713"/>
      <c r="BD31" s="713"/>
      <c r="BE31" s="713"/>
      <c r="BF31" s="714"/>
      <c r="BG31" s="719">
        <v>99.7</v>
      </c>
      <c r="BH31" s="720"/>
      <c r="BI31" s="720"/>
      <c r="BJ31" s="720"/>
      <c r="BK31" s="720"/>
      <c r="BL31" s="720"/>
      <c r="BM31" s="721">
        <v>99.5</v>
      </c>
      <c r="BN31" s="720"/>
      <c r="BO31" s="720"/>
      <c r="BP31" s="720"/>
      <c r="BQ31" s="722"/>
      <c r="BR31" s="719">
        <v>99.7</v>
      </c>
      <c r="BS31" s="720"/>
      <c r="BT31" s="720"/>
      <c r="BU31" s="720"/>
      <c r="BV31" s="720"/>
      <c r="BW31" s="720"/>
      <c r="BX31" s="721">
        <v>99.5</v>
      </c>
      <c r="BY31" s="720"/>
      <c r="BZ31" s="720"/>
      <c r="CA31" s="720"/>
      <c r="CB31" s="722"/>
      <c r="CD31" s="678"/>
      <c r="CE31" s="679"/>
      <c r="CF31" s="654" t="s">
        <v>316</v>
      </c>
      <c r="CG31" s="655"/>
      <c r="CH31" s="655"/>
      <c r="CI31" s="655"/>
      <c r="CJ31" s="655"/>
      <c r="CK31" s="655"/>
      <c r="CL31" s="655"/>
      <c r="CM31" s="655"/>
      <c r="CN31" s="655"/>
      <c r="CO31" s="655"/>
      <c r="CP31" s="655"/>
      <c r="CQ31" s="656"/>
      <c r="CR31" s="657">
        <v>70460</v>
      </c>
      <c r="CS31" s="670"/>
      <c r="CT31" s="670"/>
      <c r="CU31" s="670"/>
      <c r="CV31" s="670"/>
      <c r="CW31" s="670"/>
      <c r="CX31" s="670"/>
      <c r="CY31" s="671"/>
      <c r="CZ31" s="660">
        <v>0.4</v>
      </c>
      <c r="DA31" s="672"/>
      <c r="DB31" s="672"/>
      <c r="DC31" s="673"/>
      <c r="DD31" s="663">
        <v>70460</v>
      </c>
      <c r="DE31" s="670"/>
      <c r="DF31" s="670"/>
      <c r="DG31" s="670"/>
      <c r="DH31" s="670"/>
      <c r="DI31" s="670"/>
      <c r="DJ31" s="670"/>
      <c r="DK31" s="671"/>
      <c r="DL31" s="663">
        <v>70460</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2415823</v>
      </c>
      <c r="S32" s="658"/>
      <c r="T32" s="658"/>
      <c r="U32" s="658"/>
      <c r="V32" s="658"/>
      <c r="W32" s="658"/>
      <c r="X32" s="658"/>
      <c r="Y32" s="659"/>
      <c r="Z32" s="695">
        <v>13.4</v>
      </c>
      <c r="AA32" s="695"/>
      <c r="AB32" s="695"/>
      <c r="AC32" s="695"/>
      <c r="AD32" s="696" t="s">
        <v>131</v>
      </c>
      <c r="AE32" s="696"/>
      <c r="AF32" s="696"/>
      <c r="AG32" s="696"/>
      <c r="AH32" s="696"/>
      <c r="AI32" s="696"/>
      <c r="AJ32" s="696"/>
      <c r="AK32" s="696"/>
      <c r="AL32" s="660" t="s">
        <v>236</v>
      </c>
      <c r="AM32" s="661"/>
      <c r="AN32" s="661"/>
      <c r="AO32" s="697"/>
      <c r="AP32" s="698"/>
      <c r="AQ32" s="699"/>
      <c r="AR32" s="699"/>
      <c r="AS32" s="699"/>
      <c r="AT32" s="726"/>
      <c r="AU32" s="214" t="s">
        <v>318</v>
      </c>
      <c r="AX32" s="654" t="s">
        <v>319</v>
      </c>
      <c r="AY32" s="655"/>
      <c r="AZ32" s="655"/>
      <c r="BA32" s="655"/>
      <c r="BB32" s="655"/>
      <c r="BC32" s="655"/>
      <c r="BD32" s="655"/>
      <c r="BE32" s="655"/>
      <c r="BF32" s="656"/>
      <c r="BG32" s="728">
        <v>99.6</v>
      </c>
      <c r="BH32" s="670"/>
      <c r="BI32" s="670"/>
      <c r="BJ32" s="670"/>
      <c r="BK32" s="670"/>
      <c r="BL32" s="670"/>
      <c r="BM32" s="661">
        <v>99.2</v>
      </c>
      <c r="BN32" s="670"/>
      <c r="BO32" s="670"/>
      <c r="BP32" s="670"/>
      <c r="BQ32" s="693"/>
      <c r="BR32" s="728">
        <v>99.6</v>
      </c>
      <c r="BS32" s="670"/>
      <c r="BT32" s="670"/>
      <c r="BU32" s="670"/>
      <c r="BV32" s="670"/>
      <c r="BW32" s="670"/>
      <c r="BX32" s="661">
        <v>99.3</v>
      </c>
      <c r="BY32" s="670"/>
      <c r="BZ32" s="670"/>
      <c r="CA32" s="670"/>
      <c r="CB32" s="693"/>
      <c r="CD32" s="680"/>
      <c r="CE32" s="681"/>
      <c r="CF32" s="654" t="s">
        <v>320</v>
      </c>
      <c r="CG32" s="655"/>
      <c r="CH32" s="655"/>
      <c r="CI32" s="655"/>
      <c r="CJ32" s="655"/>
      <c r="CK32" s="655"/>
      <c r="CL32" s="655"/>
      <c r="CM32" s="655"/>
      <c r="CN32" s="655"/>
      <c r="CO32" s="655"/>
      <c r="CP32" s="655"/>
      <c r="CQ32" s="656"/>
      <c r="CR32" s="657">
        <v>148</v>
      </c>
      <c r="CS32" s="658"/>
      <c r="CT32" s="658"/>
      <c r="CU32" s="658"/>
      <c r="CV32" s="658"/>
      <c r="CW32" s="658"/>
      <c r="CX32" s="658"/>
      <c r="CY32" s="659"/>
      <c r="CZ32" s="660">
        <v>0</v>
      </c>
      <c r="DA32" s="672"/>
      <c r="DB32" s="672"/>
      <c r="DC32" s="673"/>
      <c r="DD32" s="663">
        <v>148</v>
      </c>
      <c r="DE32" s="658"/>
      <c r="DF32" s="658"/>
      <c r="DG32" s="658"/>
      <c r="DH32" s="658"/>
      <c r="DI32" s="658"/>
      <c r="DJ32" s="658"/>
      <c r="DK32" s="659"/>
      <c r="DL32" s="663">
        <v>148</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20957</v>
      </c>
      <c r="S33" s="658"/>
      <c r="T33" s="658"/>
      <c r="U33" s="658"/>
      <c r="V33" s="658"/>
      <c r="W33" s="658"/>
      <c r="X33" s="658"/>
      <c r="Y33" s="659"/>
      <c r="Z33" s="695">
        <v>0.1</v>
      </c>
      <c r="AA33" s="695"/>
      <c r="AB33" s="695"/>
      <c r="AC33" s="695"/>
      <c r="AD33" s="696" t="s">
        <v>140</v>
      </c>
      <c r="AE33" s="696"/>
      <c r="AF33" s="696"/>
      <c r="AG33" s="696"/>
      <c r="AH33" s="696"/>
      <c r="AI33" s="696"/>
      <c r="AJ33" s="696"/>
      <c r="AK33" s="696"/>
      <c r="AL33" s="660" t="s">
        <v>131</v>
      </c>
      <c r="AM33" s="661"/>
      <c r="AN33" s="661"/>
      <c r="AO33" s="697"/>
      <c r="AP33" s="700"/>
      <c r="AQ33" s="701"/>
      <c r="AR33" s="701"/>
      <c r="AS33" s="701"/>
      <c r="AT33" s="727"/>
      <c r="AU33" s="219"/>
      <c r="AV33" s="219"/>
      <c r="AW33" s="219"/>
      <c r="AX33" s="638" t="s">
        <v>322</v>
      </c>
      <c r="AY33" s="639"/>
      <c r="AZ33" s="639"/>
      <c r="BA33" s="639"/>
      <c r="BB33" s="639"/>
      <c r="BC33" s="639"/>
      <c r="BD33" s="639"/>
      <c r="BE33" s="639"/>
      <c r="BF33" s="640"/>
      <c r="BG33" s="718">
        <v>99.8</v>
      </c>
      <c r="BH33" s="642"/>
      <c r="BI33" s="642"/>
      <c r="BJ33" s="642"/>
      <c r="BK33" s="642"/>
      <c r="BL33" s="642"/>
      <c r="BM33" s="688">
        <v>99.7</v>
      </c>
      <c r="BN33" s="642"/>
      <c r="BO33" s="642"/>
      <c r="BP33" s="642"/>
      <c r="BQ33" s="705"/>
      <c r="BR33" s="718">
        <v>99.8</v>
      </c>
      <c r="BS33" s="642"/>
      <c r="BT33" s="642"/>
      <c r="BU33" s="642"/>
      <c r="BV33" s="642"/>
      <c r="BW33" s="642"/>
      <c r="BX33" s="688">
        <v>99.6</v>
      </c>
      <c r="BY33" s="642"/>
      <c r="BZ33" s="642"/>
      <c r="CA33" s="642"/>
      <c r="CB33" s="705"/>
      <c r="CD33" s="654" t="s">
        <v>323</v>
      </c>
      <c r="CE33" s="655"/>
      <c r="CF33" s="655"/>
      <c r="CG33" s="655"/>
      <c r="CH33" s="655"/>
      <c r="CI33" s="655"/>
      <c r="CJ33" s="655"/>
      <c r="CK33" s="655"/>
      <c r="CL33" s="655"/>
      <c r="CM33" s="655"/>
      <c r="CN33" s="655"/>
      <c r="CO33" s="655"/>
      <c r="CP33" s="655"/>
      <c r="CQ33" s="656"/>
      <c r="CR33" s="657">
        <v>7189599</v>
      </c>
      <c r="CS33" s="670"/>
      <c r="CT33" s="670"/>
      <c r="CU33" s="670"/>
      <c r="CV33" s="670"/>
      <c r="CW33" s="670"/>
      <c r="CX33" s="670"/>
      <c r="CY33" s="671"/>
      <c r="CZ33" s="660">
        <v>41</v>
      </c>
      <c r="DA33" s="672"/>
      <c r="DB33" s="672"/>
      <c r="DC33" s="673"/>
      <c r="DD33" s="663">
        <v>4948024</v>
      </c>
      <c r="DE33" s="670"/>
      <c r="DF33" s="670"/>
      <c r="DG33" s="670"/>
      <c r="DH33" s="670"/>
      <c r="DI33" s="670"/>
      <c r="DJ33" s="670"/>
      <c r="DK33" s="671"/>
      <c r="DL33" s="663">
        <v>2660502</v>
      </c>
      <c r="DM33" s="670"/>
      <c r="DN33" s="670"/>
      <c r="DO33" s="670"/>
      <c r="DP33" s="670"/>
      <c r="DQ33" s="670"/>
      <c r="DR33" s="670"/>
      <c r="DS33" s="670"/>
      <c r="DT33" s="670"/>
      <c r="DU33" s="670"/>
      <c r="DV33" s="671"/>
      <c r="DW33" s="660">
        <v>31.2</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545413</v>
      </c>
      <c r="S34" s="658"/>
      <c r="T34" s="658"/>
      <c r="U34" s="658"/>
      <c r="V34" s="658"/>
      <c r="W34" s="658"/>
      <c r="X34" s="658"/>
      <c r="Y34" s="659"/>
      <c r="Z34" s="695">
        <v>3</v>
      </c>
      <c r="AA34" s="695"/>
      <c r="AB34" s="695"/>
      <c r="AC34" s="695"/>
      <c r="AD34" s="696" t="s">
        <v>236</v>
      </c>
      <c r="AE34" s="696"/>
      <c r="AF34" s="696"/>
      <c r="AG34" s="696"/>
      <c r="AH34" s="696"/>
      <c r="AI34" s="696"/>
      <c r="AJ34" s="696"/>
      <c r="AK34" s="696"/>
      <c r="AL34" s="660" t="s">
        <v>236</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2311337</v>
      </c>
      <c r="CS34" s="658"/>
      <c r="CT34" s="658"/>
      <c r="CU34" s="658"/>
      <c r="CV34" s="658"/>
      <c r="CW34" s="658"/>
      <c r="CX34" s="658"/>
      <c r="CY34" s="659"/>
      <c r="CZ34" s="660">
        <v>13.2</v>
      </c>
      <c r="DA34" s="672"/>
      <c r="DB34" s="672"/>
      <c r="DC34" s="673"/>
      <c r="DD34" s="663">
        <v>1086976</v>
      </c>
      <c r="DE34" s="658"/>
      <c r="DF34" s="658"/>
      <c r="DG34" s="658"/>
      <c r="DH34" s="658"/>
      <c r="DI34" s="658"/>
      <c r="DJ34" s="658"/>
      <c r="DK34" s="659"/>
      <c r="DL34" s="663">
        <v>930490</v>
      </c>
      <c r="DM34" s="658"/>
      <c r="DN34" s="658"/>
      <c r="DO34" s="658"/>
      <c r="DP34" s="658"/>
      <c r="DQ34" s="658"/>
      <c r="DR34" s="658"/>
      <c r="DS34" s="658"/>
      <c r="DT34" s="658"/>
      <c r="DU34" s="658"/>
      <c r="DV34" s="659"/>
      <c r="DW34" s="660">
        <v>10.9</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466281</v>
      </c>
      <c r="S35" s="658"/>
      <c r="T35" s="658"/>
      <c r="U35" s="658"/>
      <c r="V35" s="658"/>
      <c r="W35" s="658"/>
      <c r="X35" s="658"/>
      <c r="Y35" s="659"/>
      <c r="Z35" s="695">
        <v>2.6</v>
      </c>
      <c r="AA35" s="695"/>
      <c r="AB35" s="695"/>
      <c r="AC35" s="695"/>
      <c r="AD35" s="696" t="s">
        <v>131</v>
      </c>
      <c r="AE35" s="696"/>
      <c r="AF35" s="696"/>
      <c r="AG35" s="696"/>
      <c r="AH35" s="696"/>
      <c r="AI35" s="696"/>
      <c r="AJ35" s="696"/>
      <c r="AK35" s="696"/>
      <c r="AL35" s="660" t="s">
        <v>236</v>
      </c>
      <c r="AM35" s="661"/>
      <c r="AN35" s="661"/>
      <c r="AO35" s="697"/>
      <c r="AP35" s="222"/>
      <c r="AQ35" s="715" t="s">
        <v>327</v>
      </c>
      <c r="AR35" s="716"/>
      <c r="AS35" s="716"/>
      <c r="AT35" s="716"/>
      <c r="AU35" s="716"/>
      <c r="AV35" s="716"/>
      <c r="AW35" s="716"/>
      <c r="AX35" s="716"/>
      <c r="AY35" s="716"/>
      <c r="AZ35" s="716"/>
      <c r="BA35" s="716"/>
      <c r="BB35" s="716"/>
      <c r="BC35" s="716"/>
      <c r="BD35" s="716"/>
      <c r="BE35" s="716"/>
      <c r="BF35" s="717"/>
      <c r="BG35" s="715" t="s">
        <v>328</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329</v>
      </c>
      <c r="CE35" s="655"/>
      <c r="CF35" s="655"/>
      <c r="CG35" s="655"/>
      <c r="CH35" s="655"/>
      <c r="CI35" s="655"/>
      <c r="CJ35" s="655"/>
      <c r="CK35" s="655"/>
      <c r="CL35" s="655"/>
      <c r="CM35" s="655"/>
      <c r="CN35" s="655"/>
      <c r="CO35" s="655"/>
      <c r="CP35" s="655"/>
      <c r="CQ35" s="656"/>
      <c r="CR35" s="657">
        <v>130786</v>
      </c>
      <c r="CS35" s="670"/>
      <c r="CT35" s="670"/>
      <c r="CU35" s="670"/>
      <c r="CV35" s="670"/>
      <c r="CW35" s="670"/>
      <c r="CX35" s="670"/>
      <c r="CY35" s="671"/>
      <c r="CZ35" s="660">
        <v>0.7</v>
      </c>
      <c r="DA35" s="672"/>
      <c r="DB35" s="672"/>
      <c r="DC35" s="673"/>
      <c r="DD35" s="663">
        <v>56097</v>
      </c>
      <c r="DE35" s="670"/>
      <c r="DF35" s="670"/>
      <c r="DG35" s="670"/>
      <c r="DH35" s="670"/>
      <c r="DI35" s="670"/>
      <c r="DJ35" s="670"/>
      <c r="DK35" s="671"/>
      <c r="DL35" s="663">
        <v>35712</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366539</v>
      </c>
      <c r="S36" s="658"/>
      <c r="T36" s="658"/>
      <c r="U36" s="658"/>
      <c r="V36" s="658"/>
      <c r="W36" s="658"/>
      <c r="X36" s="658"/>
      <c r="Y36" s="659"/>
      <c r="Z36" s="695">
        <v>2</v>
      </c>
      <c r="AA36" s="695"/>
      <c r="AB36" s="695"/>
      <c r="AC36" s="695"/>
      <c r="AD36" s="696" t="s">
        <v>236</v>
      </c>
      <c r="AE36" s="696"/>
      <c r="AF36" s="696"/>
      <c r="AG36" s="696"/>
      <c r="AH36" s="696"/>
      <c r="AI36" s="696"/>
      <c r="AJ36" s="696"/>
      <c r="AK36" s="696"/>
      <c r="AL36" s="660" t="s">
        <v>140</v>
      </c>
      <c r="AM36" s="661"/>
      <c r="AN36" s="661"/>
      <c r="AO36" s="697"/>
      <c r="AP36" s="222"/>
      <c r="AQ36" s="706" t="s">
        <v>331</v>
      </c>
      <c r="AR36" s="707"/>
      <c r="AS36" s="707"/>
      <c r="AT36" s="707"/>
      <c r="AU36" s="707"/>
      <c r="AV36" s="707"/>
      <c r="AW36" s="707"/>
      <c r="AX36" s="707"/>
      <c r="AY36" s="708"/>
      <c r="AZ36" s="709">
        <v>1460372</v>
      </c>
      <c r="BA36" s="710"/>
      <c r="BB36" s="710"/>
      <c r="BC36" s="710"/>
      <c r="BD36" s="710"/>
      <c r="BE36" s="710"/>
      <c r="BF36" s="711"/>
      <c r="BG36" s="712" t="s">
        <v>332</v>
      </c>
      <c r="BH36" s="713"/>
      <c r="BI36" s="713"/>
      <c r="BJ36" s="713"/>
      <c r="BK36" s="713"/>
      <c r="BL36" s="713"/>
      <c r="BM36" s="713"/>
      <c r="BN36" s="713"/>
      <c r="BO36" s="713"/>
      <c r="BP36" s="713"/>
      <c r="BQ36" s="713"/>
      <c r="BR36" s="713"/>
      <c r="BS36" s="713"/>
      <c r="BT36" s="713"/>
      <c r="BU36" s="714"/>
      <c r="BV36" s="709">
        <v>31602</v>
      </c>
      <c r="BW36" s="710"/>
      <c r="BX36" s="710"/>
      <c r="BY36" s="710"/>
      <c r="BZ36" s="710"/>
      <c r="CA36" s="710"/>
      <c r="CB36" s="711"/>
      <c r="CD36" s="654" t="s">
        <v>333</v>
      </c>
      <c r="CE36" s="655"/>
      <c r="CF36" s="655"/>
      <c r="CG36" s="655"/>
      <c r="CH36" s="655"/>
      <c r="CI36" s="655"/>
      <c r="CJ36" s="655"/>
      <c r="CK36" s="655"/>
      <c r="CL36" s="655"/>
      <c r="CM36" s="655"/>
      <c r="CN36" s="655"/>
      <c r="CO36" s="655"/>
      <c r="CP36" s="655"/>
      <c r="CQ36" s="656"/>
      <c r="CR36" s="657">
        <v>2279946</v>
      </c>
      <c r="CS36" s="658"/>
      <c r="CT36" s="658"/>
      <c r="CU36" s="658"/>
      <c r="CV36" s="658"/>
      <c r="CW36" s="658"/>
      <c r="CX36" s="658"/>
      <c r="CY36" s="659"/>
      <c r="CZ36" s="660">
        <v>13</v>
      </c>
      <c r="DA36" s="672"/>
      <c r="DB36" s="672"/>
      <c r="DC36" s="673"/>
      <c r="DD36" s="663">
        <v>1793983</v>
      </c>
      <c r="DE36" s="658"/>
      <c r="DF36" s="658"/>
      <c r="DG36" s="658"/>
      <c r="DH36" s="658"/>
      <c r="DI36" s="658"/>
      <c r="DJ36" s="658"/>
      <c r="DK36" s="659"/>
      <c r="DL36" s="663">
        <v>949788</v>
      </c>
      <c r="DM36" s="658"/>
      <c r="DN36" s="658"/>
      <c r="DO36" s="658"/>
      <c r="DP36" s="658"/>
      <c r="DQ36" s="658"/>
      <c r="DR36" s="658"/>
      <c r="DS36" s="658"/>
      <c r="DT36" s="658"/>
      <c r="DU36" s="658"/>
      <c r="DV36" s="659"/>
      <c r="DW36" s="660">
        <v>11.1</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659693</v>
      </c>
      <c r="S37" s="658"/>
      <c r="T37" s="658"/>
      <c r="U37" s="658"/>
      <c r="V37" s="658"/>
      <c r="W37" s="658"/>
      <c r="X37" s="658"/>
      <c r="Y37" s="659"/>
      <c r="Z37" s="695">
        <v>3.7</v>
      </c>
      <c r="AA37" s="695"/>
      <c r="AB37" s="695"/>
      <c r="AC37" s="695"/>
      <c r="AD37" s="696" t="s">
        <v>131</v>
      </c>
      <c r="AE37" s="696"/>
      <c r="AF37" s="696"/>
      <c r="AG37" s="696"/>
      <c r="AH37" s="696"/>
      <c r="AI37" s="696"/>
      <c r="AJ37" s="696"/>
      <c r="AK37" s="696"/>
      <c r="AL37" s="660" t="s">
        <v>236</v>
      </c>
      <c r="AM37" s="661"/>
      <c r="AN37" s="661"/>
      <c r="AO37" s="697"/>
      <c r="AQ37" s="690" t="s">
        <v>335</v>
      </c>
      <c r="AR37" s="691"/>
      <c r="AS37" s="691"/>
      <c r="AT37" s="691"/>
      <c r="AU37" s="691"/>
      <c r="AV37" s="691"/>
      <c r="AW37" s="691"/>
      <c r="AX37" s="691"/>
      <c r="AY37" s="692"/>
      <c r="AZ37" s="657">
        <v>218523</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-134959</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744510</v>
      </c>
      <c r="CS37" s="670"/>
      <c r="CT37" s="670"/>
      <c r="CU37" s="670"/>
      <c r="CV37" s="670"/>
      <c r="CW37" s="670"/>
      <c r="CX37" s="670"/>
      <c r="CY37" s="671"/>
      <c r="CZ37" s="660">
        <v>4.2</v>
      </c>
      <c r="DA37" s="672"/>
      <c r="DB37" s="672"/>
      <c r="DC37" s="673"/>
      <c r="DD37" s="663">
        <v>720912</v>
      </c>
      <c r="DE37" s="670"/>
      <c r="DF37" s="670"/>
      <c r="DG37" s="670"/>
      <c r="DH37" s="670"/>
      <c r="DI37" s="670"/>
      <c r="DJ37" s="670"/>
      <c r="DK37" s="671"/>
      <c r="DL37" s="663">
        <v>553146</v>
      </c>
      <c r="DM37" s="670"/>
      <c r="DN37" s="670"/>
      <c r="DO37" s="670"/>
      <c r="DP37" s="670"/>
      <c r="DQ37" s="670"/>
      <c r="DR37" s="670"/>
      <c r="DS37" s="670"/>
      <c r="DT37" s="670"/>
      <c r="DU37" s="670"/>
      <c r="DV37" s="671"/>
      <c r="DW37" s="660">
        <v>6.5</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408700</v>
      </c>
      <c r="S38" s="658"/>
      <c r="T38" s="658"/>
      <c r="U38" s="658"/>
      <c r="V38" s="658"/>
      <c r="W38" s="658"/>
      <c r="X38" s="658"/>
      <c r="Y38" s="659"/>
      <c r="Z38" s="695">
        <v>2.2999999999999998</v>
      </c>
      <c r="AA38" s="695"/>
      <c r="AB38" s="695"/>
      <c r="AC38" s="695"/>
      <c r="AD38" s="696" t="s">
        <v>236</v>
      </c>
      <c r="AE38" s="696"/>
      <c r="AF38" s="696"/>
      <c r="AG38" s="696"/>
      <c r="AH38" s="696"/>
      <c r="AI38" s="696"/>
      <c r="AJ38" s="696"/>
      <c r="AK38" s="696"/>
      <c r="AL38" s="660" t="s">
        <v>236</v>
      </c>
      <c r="AM38" s="661"/>
      <c r="AN38" s="661"/>
      <c r="AO38" s="697"/>
      <c r="AQ38" s="690" t="s">
        <v>339</v>
      </c>
      <c r="AR38" s="691"/>
      <c r="AS38" s="691"/>
      <c r="AT38" s="691"/>
      <c r="AU38" s="691"/>
      <c r="AV38" s="691"/>
      <c r="AW38" s="691"/>
      <c r="AX38" s="691"/>
      <c r="AY38" s="692"/>
      <c r="AZ38" s="657">
        <v>1585</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5073</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1240264</v>
      </c>
      <c r="CS38" s="658"/>
      <c r="CT38" s="658"/>
      <c r="CU38" s="658"/>
      <c r="CV38" s="658"/>
      <c r="CW38" s="658"/>
      <c r="CX38" s="658"/>
      <c r="CY38" s="659"/>
      <c r="CZ38" s="660">
        <v>7.1</v>
      </c>
      <c r="DA38" s="672"/>
      <c r="DB38" s="672"/>
      <c r="DC38" s="673"/>
      <c r="DD38" s="663">
        <v>1024402</v>
      </c>
      <c r="DE38" s="658"/>
      <c r="DF38" s="658"/>
      <c r="DG38" s="658"/>
      <c r="DH38" s="658"/>
      <c r="DI38" s="658"/>
      <c r="DJ38" s="658"/>
      <c r="DK38" s="659"/>
      <c r="DL38" s="663">
        <v>744512</v>
      </c>
      <c r="DM38" s="658"/>
      <c r="DN38" s="658"/>
      <c r="DO38" s="658"/>
      <c r="DP38" s="658"/>
      <c r="DQ38" s="658"/>
      <c r="DR38" s="658"/>
      <c r="DS38" s="658"/>
      <c r="DT38" s="658"/>
      <c r="DU38" s="658"/>
      <c r="DV38" s="659"/>
      <c r="DW38" s="660">
        <v>8.6999999999999993</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140</v>
      </c>
      <c r="S39" s="658"/>
      <c r="T39" s="658"/>
      <c r="U39" s="658"/>
      <c r="V39" s="658"/>
      <c r="W39" s="658"/>
      <c r="X39" s="658"/>
      <c r="Y39" s="659"/>
      <c r="Z39" s="695" t="s">
        <v>131</v>
      </c>
      <c r="AA39" s="695"/>
      <c r="AB39" s="695"/>
      <c r="AC39" s="695"/>
      <c r="AD39" s="696" t="s">
        <v>140</v>
      </c>
      <c r="AE39" s="696"/>
      <c r="AF39" s="696"/>
      <c r="AG39" s="696"/>
      <c r="AH39" s="696"/>
      <c r="AI39" s="696"/>
      <c r="AJ39" s="696"/>
      <c r="AK39" s="696"/>
      <c r="AL39" s="660" t="s">
        <v>131</v>
      </c>
      <c r="AM39" s="661"/>
      <c r="AN39" s="661"/>
      <c r="AO39" s="697"/>
      <c r="AQ39" s="690" t="s">
        <v>343</v>
      </c>
      <c r="AR39" s="691"/>
      <c r="AS39" s="691"/>
      <c r="AT39" s="691"/>
      <c r="AU39" s="691"/>
      <c r="AV39" s="691"/>
      <c r="AW39" s="691"/>
      <c r="AX39" s="691"/>
      <c r="AY39" s="692"/>
      <c r="AZ39" s="657" t="s">
        <v>236</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8696</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1202266</v>
      </c>
      <c r="CS39" s="670"/>
      <c r="CT39" s="670"/>
      <c r="CU39" s="670"/>
      <c r="CV39" s="670"/>
      <c r="CW39" s="670"/>
      <c r="CX39" s="670"/>
      <c r="CY39" s="671"/>
      <c r="CZ39" s="660">
        <v>6.9</v>
      </c>
      <c r="DA39" s="672"/>
      <c r="DB39" s="672"/>
      <c r="DC39" s="673"/>
      <c r="DD39" s="663">
        <v>986566</v>
      </c>
      <c r="DE39" s="670"/>
      <c r="DF39" s="670"/>
      <c r="DG39" s="670"/>
      <c r="DH39" s="670"/>
      <c r="DI39" s="670"/>
      <c r="DJ39" s="670"/>
      <c r="DK39" s="671"/>
      <c r="DL39" s="663" t="s">
        <v>131</v>
      </c>
      <c r="DM39" s="670"/>
      <c r="DN39" s="670"/>
      <c r="DO39" s="670"/>
      <c r="DP39" s="670"/>
      <c r="DQ39" s="670"/>
      <c r="DR39" s="670"/>
      <c r="DS39" s="670"/>
      <c r="DT39" s="670"/>
      <c r="DU39" s="670"/>
      <c r="DV39" s="671"/>
      <c r="DW39" s="660" t="s">
        <v>140</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161900</v>
      </c>
      <c r="S40" s="658"/>
      <c r="T40" s="658"/>
      <c r="U40" s="658"/>
      <c r="V40" s="658"/>
      <c r="W40" s="658"/>
      <c r="X40" s="658"/>
      <c r="Y40" s="659"/>
      <c r="Z40" s="695">
        <v>0.9</v>
      </c>
      <c r="AA40" s="695"/>
      <c r="AB40" s="695"/>
      <c r="AC40" s="695"/>
      <c r="AD40" s="696" t="s">
        <v>236</v>
      </c>
      <c r="AE40" s="696"/>
      <c r="AF40" s="696"/>
      <c r="AG40" s="696"/>
      <c r="AH40" s="696"/>
      <c r="AI40" s="696"/>
      <c r="AJ40" s="696"/>
      <c r="AK40" s="696"/>
      <c r="AL40" s="660" t="s">
        <v>236</v>
      </c>
      <c r="AM40" s="661"/>
      <c r="AN40" s="661"/>
      <c r="AO40" s="697"/>
      <c r="AQ40" s="690" t="s">
        <v>347</v>
      </c>
      <c r="AR40" s="691"/>
      <c r="AS40" s="691"/>
      <c r="AT40" s="691"/>
      <c r="AU40" s="691"/>
      <c r="AV40" s="691"/>
      <c r="AW40" s="691"/>
      <c r="AX40" s="691"/>
      <c r="AY40" s="692"/>
      <c r="AZ40" s="657" t="s">
        <v>131</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83</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25000</v>
      </c>
      <c r="CS40" s="658"/>
      <c r="CT40" s="658"/>
      <c r="CU40" s="658"/>
      <c r="CV40" s="658"/>
      <c r="CW40" s="658"/>
      <c r="CX40" s="658"/>
      <c r="CY40" s="659"/>
      <c r="CZ40" s="660">
        <v>0.1</v>
      </c>
      <c r="DA40" s="672"/>
      <c r="DB40" s="672"/>
      <c r="DC40" s="673"/>
      <c r="DD40" s="663" t="s">
        <v>236</v>
      </c>
      <c r="DE40" s="658"/>
      <c r="DF40" s="658"/>
      <c r="DG40" s="658"/>
      <c r="DH40" s="658"/>
      <c r="DI40" s="658"/>
      <c r="DJ40" s="658"/>
      <c r="DK40" s="659"/>
      <c r="DL40" s="663" t="s">
        <v>131</v>
      </c>
      <c r="DM40" s="658"/>
      <c r="DN40" s="658"/>
      <c r="DO40" s="658"/>
      <c r="DP40" s="658"/>
      <c r="DQ40" s="658"/>
      <c r="DR40" s="658"/>
      <c r="DS40" s="658"/>
      <c r="DT40" s="658"/>
      <c r="DU40" s="658"/>
      <c r="DV40" s="659"/>
      <c r="DW40" s="660" t="s">
        <v>236</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18014526</v>
      </c>
      <c r="S41" s="682"/>
      <c r="T41" s="682"/>
      <c r="U41" s="682"/>
      <c r="V41" s="682"/>
      <c r="W41" s="682"/>
      <c r="X41" s="682"/>
      <c r="Y41" s="685"/>
      <c r="Z41" s="686">
        <v>100</v>
      </c>
      <c r="AA41" s="686"/>
      <c r="AB41" s="686"/>
      <c r="AC41" s="686"/>
      <c r="AD41" s="687">
        <v>8362738</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538330</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131</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140</v>
      </c>
      <c r="DA41" s="672"/>
      <c r="DB41" s="672"/>
      <c r="DC41" s="673"/>
      <c r="DD41" s="663" t="s">
        <v>236</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701934</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323</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864758</v>
      </c>
      <c r="CS42" s="670"/>
      <c r="CT42" s="670"/>
      <c r="CU42" s="670"/>
      <c r="CV42" s="670"/>
      <c r="CW42" s="670"/>
      <c r="CX42" s="670"/>
      <c r="CY42" s="671"/>
      <c r="CZ42" s="660">
        <v>4.9000000000000004</v>
      </c>
      <c r="DA42" s="672"/>
      <c r="DB42" s="672"/>
      <c r="DC42" s="673"/>
      <c r="DD42" s="663">
        <v>114885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57922</v>
      </c>
      <c r="CS43" s="670"/>
      <c r="CT43" s="670"/>
      <c r="CU43" s="670"/>
      <c r="CV43" s="670"/>
      <c r="CW43" s="670"/>
      <c r="CX43" s="670"/>
      <c r="CY43" s="671"/>
      <c r="CZ43" s="660">
        <v>0.3</v>
      </c>
      <c r="DA43" s="672"/>
      <c r="DB43" s="672"/>
      <c r="DC43" s="673"/>
      <c r="DD43" s="663">
        <v>54037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864758</v>
      </c>
      <c r="CS44" s="658"/>
      <c r="CT44" s="658"/>
      <c r="CU44" s="658"/>
      <c r="CV44" s="658"/>
      <c r="CW44" s="658"/>
      <c r="CX44" s="658"/>
      <c r="CY44" s="659"/>
      <c r="CZ44" s="660">
        <v>4.9000000000000004</v>
      </c>
      <c r="DA44" s="661"/>
      <c r="DB44" s="661"/>
      <c r="DC44" s="662"/>
      <c r="DD44" s="663">
        <v>114885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582361</v>
      </c>
      <c r="CS45" s="670"/>
      <c r="CT45" s="670"/>
      <c r="CU45" s="670"/>
      <c r="CV45" s="670"/>
      <c r="CW45" s="670"/>
      <c r="CX45" s="670"/>
      <c r="CY45" s="671"/>
      <c r="CZ45" s="660">
        <v>3.3</v>
      </c>
      <c r="DA45" s="672"/>
      <c r="DB45" s="672"/>
      <c r="DC45" s="673"/>
      <c r="DD45" s="663">
        <v>22589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282397</v>
      </c>
      <c r="CS46" s="658"/>
      <c r="CT46" s="658"/>
      <c r="CU46" s="658"/>
      <c r="CV46" s="658"/>
      <c r="CW46" s="658"/>
      <c r="CX46" s="658"/>
      <c r="CY46" s="659"/>
      <c r="CZ46" s="660">
        <v>1.6</v>
      </c>
      <c r="DA46" s="661"/>
      <c r="DB46" s="661"/>
      <c r="DC46" s="662"/>
      <c r="DD46" s="663">
        <v>92296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t="s">
        <v>131</v>
      </c>
      <c r="CS47" s="670"/>
      <c r="CT47" s="670"/>
      <c r="CU47" s="670"/>
      <c r="CV47" s="670"/>
      <c r="CW47" s="670"/>
      <c r="CX47" s="670"/>
      <c r="CY47" s="671"/>
      <c r="CZ47" s="660" t="s">
        <v>131</v>
      </c>
      <c r="DA47" s="672"/>
      <c r="DB47" s="672"/>
      <c r="DC47" s="673"/>
      <c r="DD47" s="663" t="s">
        <v>236</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131</v>
      </c>
      <c r="CS48" s="658"/>
      <c r="CT48" s="658"/>
      <c r="CU48" s="658"/>
      <c r="CV48" s="658"/>
      <c r="CW48" s="658"/>
      <c r="CX48" s="658"/>
      <c r="CY48" s="659"/>
      <c r="CZ48" s="660" t="s">
        <v>236</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17524321</v>
      </c>
      <c r="CS49" s="642"/>
      <c r="CT49" s="642"/>
      <c r="CU49" s="642"/>
      <c r="CV49" s="642"/>
      <c r="CW49" s="642"/>
      <c r="CX49" s="642"/>
      <c r="CY49" s="643"/>
      <c r="CZ49" s="644">
        <v>100</v>
      </c>
      <c r="DA49" s="645"/>
      <c r="DB49" s="645"/>
      <c r="DC49" s="646"/>
      <c r="DD49" s="647">
        <v>9556282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U7W3JndvwTKWGkQOvXVRIn4FCbExf8Ou4QHI+SY2CS44ZQ7z/+5XYP2k9Dy2ruZa6yq36Mv/D7O3xtMSTxQhjw==" saltValue="n1Z8fYWqUkSK9OfaFiYze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7" t="s">
        <v>368</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369</v>
      </c>
      <c r="DK2" s="1129"/>
      <c r="DL2" s="1129"/>
      <c r="DM2" s="1129"/>
      <c r="DN2" s="1129"/>
      <c r="DO2" s="1130"/>
      <c r="DP2" s="228"/>
      <c r="DQ2" s="1128" t="s">
        <v>370</v>
      </c>
      <c r="DR2" s="1129"/>
      <c r="DS2" s="1129"/>
      <c r="DT2" s="1129"/>
      <c r="DU2" s="1129"/>
      <c r="DV2" s="1129"/>
      <c r="DW2" s="1129"/>
      <c r="DX2" s="1129"/>
      <c r="DY2" s="1129"/>
      <c r="DZ2" s="113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6" t="s">
        <v>371</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2" t="s">
        <v>373</v>
      </c>
      <c r="B5" s="1033"/>
      <c r="C5" s="1033"/>
      <c r="D5" s="1033"/>
      <c r="E5" s="1033"/>
      <c r="F5" s="1033"/>
      <c r="G5" s="1033"/>
      <c r="H5" s="1033"/>
      <c r="I5" s="1033"/>
      <c r="J5" s="1033"/>
      <c r="K5" s="1033"/>
      <c r="L5" s="1033"/>
      <c r="M5" s="1033"/>
      <c r="N5" s="1033"/>
      <c r="O5" s="1033"/>
      <c r="P5" s="1034"/>
      <c r="Q5" s="1038" t="s">
        <v>374</v>
      </c>
      <c r="R5" s="1039"/>
      <c r="S5" s="1039"/>
      <c r="T5" s="1039"/>
      <c r="U5" s="1040"/>
      <c r="V5" s="1038" t="s">
        <v>375</v>
      </c>
      <c r="W5" s="1039"/>
      <c r="X5" s="1039"/>
      <c r="Y5" s="1039"/>
      <c r="Z5" s="1040"/>
      <c r="AA5" s="1038" t="s">
        <v>376</v>
      </c>
      <c r="AB5" s="1039"/>
      <c r="AC5" s="1039"/>
      <c r="AD5" s="1039"/>
      <c r="AE5" s="1039"/>
      <c r="AF5" s="1131" t="s">
        <v>377</v>
      </c>
      <c r="AG5" s="1039"/>
      <c r="AH5" s="1039"/>
      <c r="AI5" s="1039"/>
      <c r="AJ5" s="1052"/>
      <c r="AK5" s="1039" t="s">
        <v>378</v>
      </c>
      <c r="AL5" s="1039"/>
      <c r="AM5" s="1039"/>
      <c r="AN5" s="1039"/>
      <c r="AO5" s="1040"/>
      <c r="AP5" s="1038" t="s">
        <v>379</v>
      </c>
      <c r="AQ5" s="1039"/>
      <c r="AR5" s="1039"/>
      <c r="AS5" s="1039"/>
      <c r="AT5" s="1040"/>
      <c r="AU5" s="1038" t="s">
        <v>380</v>
      </c>
      <c r="AV5" s="1039"/>
      <c r="AW5" s="1039"/>
      <c r="AX5" s="1039"/>
      <c r="AY5" s="1052"/>
      <c r="AZ5" s="232"/>
      <c r="BA5" s="232"/>
      <c r="BB5" s="232"/>
      <c r="BC5" s="232"/>
      <c r="BD5" s="232"/>
      <c r="BE5" s="233"/>
      <c r="BF5" s="233"/>
      <c r="BG5" s="233"/>
      <c r="BH5" s="233"/>
      <c r="BI5" s="233"/>
      <c r="BJ5" s="233"/>
      <c r="BK5" s="233"/>
      <c r="BL5" s="233"/>
      <c r="BM5" s="233"/>
      <c r="BN5" s="233"/>
      <c r="BO5" s="233"/>
      <c r="BP5" s="233"/>
      <c r="BQ5" s="1032" t="s">
        <v>381</v>
      </c>
      <c r="BR5" s="1033"/>
      <c r="BS5" s="1033"/>
      <c r="BT5" s="1033"/>
      <c r="BU5" s="1033"/>
      <c r="BV5" s="1033"/>
      <c r="BW5" s="1033"/>
      <c r="BX5" s="1033"/>
      <c r="BY5" s="1033"/>
      <c r="BZ5" s="1033"/>
      <c r="CA5" s="1033"/>
      <c r="CB5" s="1033"/>
      <c r="CC5" s="1033"/>
      <c r="CD5" s="1033"/>
      <c r="CE5" s="1033"/>
      <c r="CF5" s="1033"/>
      <c r="CG5" s="1034"/>
      <c r="CH5" s="1038" t="s">
        <v>382</v>
      </c>
      <c r="CI5" s="1039"/>
      <c r="CJ5" s="1039"/>
      <c r="CK5" s="1039"/>
      <c r="CL5" s="1040"/>
      <c r="CM5" s="1038" t="s">
        <v>383</v>
      </c>
      <c r="CN5" s="1039"/>
      <c r="CO5" s="1039"/>
      <c r="CP5" s="1039"/>
      <c r="CQ5" s="1040"/>
      <c r="CR5" s="1038" t="s">
        <v>384</v>
      </c>
      <c r="CS5" s="1039"/>
      <c r="CT5" s="1039"/>
      <c r="CU5" s="1039"/>
      <c r="CV5" s="1040"/>
      <c r="CW5" s="1038" t="s">
        <v>385</v>
      </c>
      <c r="CX5" s="1039"/>
      <c r="CY5" s="1039"/>
      <c r="CZ5" s="1039"/>
      <c r="DA5" s="1040"/>
      <c r="DB5" s="1038" t="s">
        <v>386</v>
      </c>
      <c r="DC5" s="1039"/>
      <c r="DD5" s="1039"/>
      <c r="DE5" s="1039"/>
      <c r="DF5" s="1040"/>
      <c r="DG5" s="1121" t="s">
        <v>387</v>
      </c>
      <c r="DH5" s="1122"/>
      <c r="DI5" s="1122"/>
      <c r="DJ5" s="1122"/>
      <c r="DK5" s="1123"/>
      <c r="DL5" s="1121" t="s">
        <v>388</v>
      </c>
      <c r="DM5" s="1122"/>
      <c r="DN5" s="1122"/>
      <c r="DO5" s="1122"/>
      <c r="DP5" s="1123"/>
      <c r="DQ5" s="1038" t="s">
        <v>389</v>
      </c>
      <c r="DR5" s="1039"/>
      <c r="DS5" s="1039"/>
      <c r="DT5" s="1039"/>
      <c r="DU5" s="1040"/>
      <c r="DV5" s="1038" t="s">
        <v>380</v>
      </c>
      <c r="DW5" s="1039"/>
      <c r="DX5" s="1039"/>
      <c r="DY5" s="1039"/>
      <c r="DZ5" s="1052"/>
      <c r="EA5" s="234"/>
    </row>
    <row r="6" spans="1:131" s="235" customFormat="1" ht="26.25" customHeight="1" thickBot="1" x14ac:dyDescent="0.2">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2"/>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4"/>
      <c r="DH6" s="1125"/>
      <c r="DI6" s="1125"/>
      <c r="DJ6" s="1125"/>
      <c r="DK6" s="1126"/>
      <c r="DL6" s="1124"/>
      <c r="DM6" s="1125"/>
      <c r="DN6" s="1125"/>
      <c r="DO6" s="1125"/>
      <c r="DP6" s="1126"/>
      <c r="DQ6" s="1041"/>
      <c r="DR6" s="1042"/>
      <c r="DS6" s="1042"/>
      <c r="DT6" s="1042"/>
      <c r="DU6" s="1043"/>
      <c r="DV6" s="1041"/>
      <c r="DW6" s="1042"/>
      <c r="DX6" s="1042"/>
      <c r="DY6" s="1042"/>
      <c r="DZ6" s="1053"/>
      <c r="EA6" s="234"/>
    </row>
    <row r="7" spans="1:131" s="235" customFormat="1" ht="26.25" customHeight="1" thickTop="1" x14ac:dyDescent="0.15">
      <c r="A7" s="236">
        <v>1</v>
      </c>
      <c r="B7" s="1084" t="s">
        <v>390</v>
      </c>
      <c r="C7" s="1085"/>
      <c r="D7" s="1085"/>
      <c r="E7" s="1085"/>
      <c r="F7" s="1085"/>
      <c r="G7" s="1085"/>
      <c r="H7" s="1085"/>
      <c r="I7" s="1085"/>
      <c r="J7" s="1085"/>
      <c r="K7" s="1085"/>
      <c r="L7" s="1085"/>
      <c r="M7" s="1085"/>
      <c r="N7" s="1085"/>
      <c r="O7" s="1085"/>
      <c r="P7" s="1086"/>
      <c r="Q7" s="1139">
        <v>17820</v>
      </c>
      <c r="R7" s="1140"/>
      <c r="S7" s="1140"/>
      <c r="T7" s="1140"/>
      <c r="U7" s="1140"/>
      <c r="V7" s="1140">
        <v>17340</v>
      </c>
      <c r="W7" s="1140"/>
      <c r="X7" s="1140"/>
      <c r="Y7" s="1140"/>
      <c r="Z7" s="1140"/>
      <c r="AA7" s="1140">
        <v>480</v>
      </c>
      <c r="AB7" s="1140"/>
      <c r="AC7" s="1140"/>
      <c r="AD7" s="1140"/>
      <c r="AE7" s="1141"/>
      <c r="AF7" s="1142">
        <v>250</v>
      </c>
      <c r="AG7" s="1143"/>
      <c r="AH7" s="1143"/>
      <c r="AI7" s="1143"/>
      <c r="AJ7" s="1144"/>
      <c r="AK7" s="1145">
        <v>459</v>
      </c>
      <c r="AL7" s="1146"/>
      <c r="AM7" s="1146"/>
      <c r="AN7" s="1146"/>
      <c r="AO7" s="1146"/>
      <c r="AP7" s="1146">
        <v>10309</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c r="BS7" s="1136"/>
      <c r="BT7" s="1137"/>
      <c r="BU7" s="1137"/>
      <c r="BV7" s="1137"/>
      <c r="BW7" s="1137"/>
      <c r="BX7" s="1137"/>
      <c r="BY7" s="1137"/>
      <c r="BZ7" s="1137"/>
      <c r="CA7" s="1137"/>
      <c r="CB7" s="1137"/>
      <c r="CC7" s="1137"/>
      <c r="CD7" s="1137"/>
      <c r="CE7" s="1137"/>
      <c r="CF7" s="1137"/>
      <c r="CG7" s="1149"/>
      <c r="CH7" s="1133"/>
      <c r="CI7" s="1134"/>
      <c r="CJ7" s="1134"/>
      <c r="CK7" s="1134"/>
      <c r="CL7" s="1135"/>
      <c r="CM7" s="1133"/>
      <c r="CN7" s="1134"/>
      <c r="CO7" s="1134"/>
      <c r="CP7" s="1134"/>
      <c r="CQ7" s="1135"/>
      <c r="CR7" s="1133"/>
      <c r="CS7" s="1134"/>
      <c r="CT7" s="1134"/>
      <c r="CU7" s="1134"/>
      <c r="CV7" s="1135"/>
      <c r="CW7" s="1133"/>
      <c r="CX7" s="1134"/>
      <c r="CY7" s="1134"/>
      <c r="CZ7" s="1134"/>
      <c r="DA7" s="1135"/>
      <c r="DB7" s="1133"/>
      <c r="DC7" s="1134"/>
      <c r="DD7" s="1134"/>
      <c r="DE7" s="1134"/>
      <c r="DF7" s="1135"/>
      <c r="DG7" s="1133"/>
      <c r="DH7" s="1134"/>
      <c r="DI7" s="1134"/>
      <c r="DJ7" s="1134"/>
      <c r="DK7" s="1135"/>
      <c r="DL7" s="1133"/>
      <c r="DM7" s="1134"/>
      <c r="DN7" s="1134"/>
      <c r="DO7" s="1134"/>
      <c r="DP7" s="1135"/>
      <c r="DQ7" s="1133"/>
      <c r="DR7" s="1134"/>
      <c r="DS7" s="1134"/>
      <c r="DT7" s="1134"/>
      <c r="DU7" s="1135"/>
      <c r="DV7" s="1136"/>
      <c r="DW7" s="1137"/>
      <c r="DX7" s="1137"/>
      <c r="DY7" s="1137"/>
      <c r="DZ7" s="1138"/>
      <c r="EA7" s="234"/>
    </row>
    <row r="8" spans="1:131" s="235" customFormat="1" ht="26.25" customHeight="1" x14ac:dyDescent="0.15">
      <c r="A8" s="238">
        <v>2</v>
      </c>
      <c r="B8" s="1067" t="s">
        <v>391</v>
      </c>
      <c r="C8" s="1068"/>
      <c r="D8" s="1068"/>
      <c r="E8" s="1068"/>
      <c r="F8" s="1068"/>
      <c r="G8" s="1068"/>
      <c r="H8" s="1068"/>
      <c r="I8" s="1068"/>
      <c r="J8" s="1068"/>
      <c r="K8" s="1068"/>
      <c r="L8" s="1068"/>
      <c r="M8" s="1068"/>
      <c r="N8" s="1068"/>
      <c r="O8" s="1068"/>
      <c r="P8" s="1069"/>
      <c r="Q8" s="1075">
        <v>735</v>
      </c>
      <c r="R8" s="1076"/>
      <c r="S8" s="1076"/>
      <c r="T8" s="1076"/>
      <c r="U8" s="1076"/>
      <c r="V8" s="1076">
        <v>679</v>
      </c>
      <c r="W8" s="1076"/>
      <c r="X8" s="1076"/>
      <c r="Y8" s="1076"/>
      <c r="Z8" s="1076"/>
      <c r="AA8" s="1076">
        <v>56</v>
      </c>
      <c r="AB8" s="1076"/>
      <c r="AC8" s="1076"/>
      <c r="AD8" s="1076"/>
      <c r="AE8" s="1077"/>
      <c r="AF8" s="1072">
        <v>10</v>
      </c>
      <c r="AG8" s="1073"/>
      <c r="AH8" s="1073"/>
      <c r="AI8" s="1073"/>
      <c r="AJ8" s="1074"/>
      <c r="AK8" s="1117">
        <v>368</v>
      </c>
      <c r="AL8" s="1118"/>
      <c r="AM8" s="1118"/>
      <c r="AN8" s="1118"/>
      <c r="AO8" s="1118"/>
      <c r="AP8" s="1118">
        <v>1189</v>
      </c>
      <c r="AQ8" s="1118"/>
      <c r="AR8" s="1118"/>
      <c r="AS8" s="1118"/>
      <c r="AT8" s="1118"/>
      <c r="AU8" s="1119"/>
      <c r="AV8" s="1119"/>
      <c r="AW8" s="1119"/>
      <c r="AX8" s="1119"/>
      <c r="AY8" s="1120"/>
      <c r="AZ8" s="232"/>
      <c r="BA8" s="232"/>
      <c r="BB8" s="232"/>
      <c r="BC8" s="232"/>
      <c r="BD8" s="232"/>
      <c r="BE8" s="233"/>
      <c r="BF8" s="233"/>
      <c r="BG8" s="233"/>
      <c r="BH8" s="233"/>
      <c r="BI8" s="233"/>
      <c r="BJ8" s="233"/>
      <c r="BK8" s="233"/>
      <c r="BL8" s="233"/>
      <c r="BM8" s="233"/>
      <c r="BN8" s="233"/>
      <c r="BO8" s="233"/>
      <c r="BP8" s="233"/>
      <c r="BQ8" s="238">
        <v>2</v>
      </c>
      <c r="BR8" s="239"/>
      <c r="BS8" s="1029"/>
      <c r="BT8" s="1030"/>
      <c r="BU8" s="1030"/>
      <c r="BV8" s="1030"/>
      <c r="BW8" s="1030"/>
      <c r="BX8" s="1030"/>
      <c r="BY8" s="1030"/>
      <c r="BZ8" s="1030"/>
      <c r="CA8" s="1030"/>
      <c r="CB8" s="1030"/>
      <c r="CC8" s="1030"/>
      <c r="CD8" s="1030"/>
      <c r="CE8" s="1030"/>
      <c r="CF8" s="1030"/>
      <c r="CG8" s="1051"/>
      <c r="CH8" s="1026"/>
      <c r="CI8" s="1027"/>
      <c r="CJ8" s="1027"/>
      <c r="CK8" s="1027"/>
      <c r="CL8" s="1028"/>
      <c r="CM8" s="1026"/>
      <c r="CN8" s="1027"/>
      <c r="CO8" s="1027"/>
      <c r="CP8" s="1027"/>
      <c r="CQ8" s="1028"/>
      <c r="CR8" s="1026"/>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34"/>
    </row>
    <row r="9" spans="1:131" s="235" customFormat="1" ht="26.25" customHeight="1" x14ac:dyDescent="0.15">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7"/>
      <c r="AL9" s="1118"/>
      <c r="AM9" s="1118"/>
      <c r="AN9" s="1118"/>
      <c r="AO9" s="1118"/>
      <c r="AP9" s="1118"/>
      <c r="AQ9" s="1118"/>
      <c r="AR9" s="1118"/>
      <c r="AS9" s="1118"/>
      <c r="AT9" s="1118"/>
      <c r="AU9" s="1119"/>
      <c r="AV9" s="1119"/>
      <c r="AW9" s="1119"/>
      <c r="AX9" s="1119"/>
      <c r="AY9" s="1120"/>
      <c r="AZ9" s="232"/>
      <c r="BA9" s="232"/>
      <c r="BB9" s="232"/>
      <c r="BC9" s="232"/>
      <c r="BD9" s="232"/>
      <c r="BE9" s="233"/>
      <c r="BF9" s="233"/>
      <c r="BG9" s="233"/>
      <c r="BH9" s="233"/>
      <c r="BI9" s="233"/>
      <c r="BJ9" s="233"/>
      <c r="BK9" s="233"/>
      <c r="BL9" s="233"/>
      <c r="BM9" s="233"/>
      <c r="BN9" s="233"/>
      <c r="BO9" s="233"/>
      <c r="BP9" s="233"/>
      <c r="BQ9" s="238">
        <v>3</v>
      </c>
      <c r="BR9" s="239"/>
      <c r="BS9" s="1029"/>
      <c r="BT9" s="1030"/>
      <c r="BU9" s="1030"/>
      <c r="BV9" s="1030"/>
      <c r="BW9" s="1030"/>
      <c r="BX9" s="1030"/>
      <c r="BY9" s="1030"/>
      <c r="BZ9" s="1030"/>
      <c r="CA9" s="1030"/>
      <c r="CB9" s="1030"/>
      <c r="CC9" s="1030"/>
      <c r="CD9" s="1030"/>
      <c r="CE9" s="1030"/>
      <c r="CF9" s="1030"/>
      <c r="CG9" s="1051"/>
      <c r="CH9" s="1026"/>
      <c r="CI9" s="1027"/>
      <c r="CJ9" s="1027"/>
      <c r="CK9" s="1027"/>
      <c r="CL9" s="1028"/>
      <c r="CM9" s="1026"/>
      <c r="CN9" s="1027"/>
      <c r="CO9" s="1027"/>
      <c r="CP9" s="1027"/>
      <c r="CQ9" s="1028"/>
      <c r="CR9" s="1026"/>
      <c r="CS9" s="1027"/>
      <c r="CT9" s="1027"/>
      <c r="CU9" s="1027"/>
      <c r="CV9" s="1028"/>
      <c r="CW9" s="1026"/>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34"/>
    </row>
    <row r="10" spans="1:131" s="235" customFormat="1" ht="26.25" customHeight="1" x14ac:dyDescent="0.15">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7"/>
      <c r="AL10" s="1118"/>
      <c r="AM10" s="1118"/>
      <c r="AN10" s="1118"/>
      <c r="AO10" s="1118"/>
      <c r="AP10" s="1118"/>
      <c r="AQ10" s="1118"/>
      <c r="AR10" s="1118"/>
      <c r="AS10" s="1118"/>
      <c r="AT10" s="1118"/>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38">
        <v>4</v>
      </c>
      <c r="BR10" s="239"/>
      <c r="BS10" s="1029"/>
      <c r="BT10" s="1030"/>
      <c r="BU10" s="1030"/>
      <c r="BV10" s="1030"/>
      <c r="BW10" s="1030"/>
      <c r="BX10" s="1030"/>
      <c r="BY10" s="1030"/>
      <c r="BZ10" s="1030"/>
      <c r="CA10" s="1030"/>
      <c r="CB10" s="1030"/>
      <c r="CC10" s="1030"/>
      <c r="CD10" s="1030"/>
      <c r="CE10" s="1030"/>
      <c r="CF10" s="1030"/>
      <c r="CG10" s="1051"/>
      <c r="CH10" s="1026"/>
      <c r="CI10" s="1027"/>
      <c r="CJ10" s="1027"/>
      <c r="CK10" s="1027"/>
      <c r="CL10" s="1028"/>
      <c r="CM10" s="1026"/>
      <c r="CN10" s="1027"/>
      <c r="CO10" s="1027"/>
      <c r="CP10" s="1027"/>
      <c r="CQ10" s="1028"/>
      <c r="CR10" s="1026"/>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34"/>
    </row>
    <row r="11" spans="1:131" s="235" customFormat="1" ht="26.25" customHeight="1" x14ac:dyDescent="0.15">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7"/>
      <c r="AL11" s="1118"/>
      <c r="AM11" s="1118"/>
      <c r="AN11" s="1118"/>
      <c r="AO11" s="1118"/>
      <c r="AP11" s="1118"/>
      <c r="AQ11" s="1118"/>
      <c r="AR11" s="1118"/>
      <c r="AS11" s="1118"/>
      <c r="AT11" s="1118"/>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38">
        <v>5</v>
      </c>
      <c r="BR11" s="239"/>
      <c r="BS11" s="1029"/>
      <c r="BT11" s="1030"/>
      <c r="BU11" s="1030"/>
      <c r="BV11" s="1030"/>
      <c r="BW11" s="1030"/>
      <c r="BX11" s="1030"/>
      <c r="BY11" s="1030"/>
      <c r="BZ11" s="1030"/>
      <c r="CA11" s="1030"/>
      <c r="CB11" s="1030"/>
      <c r="CC11" s="1030"/>
      <c r="CD11" s="1030"/>
      <c r="CE11" s="1030"/>
      <c r="CF11" s="1030"/>
      <c r="CG11" s="1051"/>
      <c r="CH11" s="1026"/>
      <c r="CI11" s="1027"/>
      <c r="CJ11" s="1027"/>
      <c r="CK11" s="1027"/>
      <c r="CL11" s="1028"/>
      <c r="CM11" s="1026"/>
      <c r="CN11" s="1027"/>
      <c r="CO11" s="1027"/>
      <c r="CP11" s="1027"/>
      <c r="CQ11" s="1028"/>
      <c r="CR11" s="1026"/>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34"/>
    </row>
    <row r="12" spans="1:131" s="235" customFormat="1" ht="26.25" customHeight="1" x14ac:dyDescent="0.15">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7"/>
      <c r="AL12" s="1118"/>
      <c r="AM12" s="1118"/>
      <c r="AN12" s="1118"/>
      <c r="AO12" s="1118"/>
      <c r="AP12" s="1118"/>
      <c r="AQ12" s="1118"/>
      <c r="AR12" s="1118"/>
      <c r="AS12" s="1118"/>
      <c r="AT12" s="1118"/>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15">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7"/>
      <c r="AL13" s="1118"/>
      <c r="AM13" s="1118"/>
      <c r="AN13" s="1118"/>
      <c r="AO13" s="1118"/>
      <c r="AP13" s="1118"/>
      <c r="AQ13" s="1118"/>
      <c r="AR13" s="1118"/>
      <c r="AS13" s="1118"/>
      <c r="AT13" s="1118"/>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15">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7"/>
      <c r="AL14" s="1118"/>
      <c r="AM14" s="1118"/>
      <c r="AN14" s="1118"/>
      <c r="AO14" s="1118"/>
      <c r="AP14" s="1118"/>
      <c r="AQ14" s="1118"/>
      <c r="AR14" s="1118"/>
      <c r="AS14" s="1118"/>
      <c r="AT14" s="1118"/>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15">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7"/>
      <c r="AL15" s="1118"/>
      <c r="AM15" s="1118"/>
      <c r="AN15" s="1118"/>
      <c r="AO15" s="1118"/>
      <c r="AP15" s="1118"/>
      <c r="AQ15" s="1118"/>
      <c r="AR15" s="1118"/>
      <c r="AS15" s="1118"/>
      <c r="AT15" s="1118"/>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15">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7"/>
      <c r="AL16" s="1118"/>
      <c r="AM16" s="1118"/>
      <c r="AN16" s="1118"/>
      <c r="AO16" s="1118"/>
      <c r="AP16" s="1118"/>
      <c r="AQ16" s="1118"/>
      <c r="AR16" s="1118"/>
      <c r="AS16" s="1118"/>
      <c r="AT16" s="1118"/>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15">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7"/>
      <c r="AL17" s="1118"/>
      <c r="AM17" s="1118"/>
      <c r="AN17" s="1118"/>
      <c r="AO17" s="1118"/>
      <c r="AP17" s="1118"/>
      <c r="AQ17" s="1118"/>
      <c r="AR17" s="1118"/>
      <c r="AS17" s="1118"/>
      <c r="AT17" s="1118"/>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15">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7"/>
      <c r="AL18" s="1118"/>
      <c r="AM18" s="1118"/>
      <c r="AN18" s="1118"/>
      <c r="AO18" s="1118"/>
      <c r="AP18" s="1118"/>
      <c r="AQ18" s="1118"/>
      <c r="AR18" s="1118"/>
      <c r="AS18" s="1118"/>
      <c r="AT18" s="1118"/>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15">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7"/>
      <c r="AL19" s="1118"/>
      <c r="AM19" s="1118"/>
      <c r="AN19" s="1118"/>
      <c r="AO19" s="1118"/>
      <c r="AP19" s="1118"/>
      <c r="AQ19" s="1118"/>
      <c r="AR19" s="1118"/>
      <c r="AS19" s="1118"/>
      <c r="AT19" s="1118"/>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15">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7"/>
      <c r="AL20" s="1118"/>
      <c r="AM20" s="1118"/>
      <c r="AN20" s="1118"/>
      <c r="AO20" s="1118"/>
      <c r="AP20" s="1118"/>
      <c r="AQ20" s="1118"/>
      <c r="AR20" s="1118"/>
      <c r="AS20" s="1118"/>
      <c r="AT20" s="1118"/>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7"/>
      <c r="AL21" s="1118"/>
      <c r="AM21" s="1118"/>
      <c r="AN21" s="1118"/>
      <c r="AO21" s="1118"/>
      <c r="AP21" s="1118"/>
      <c r="AQ21" s="1118"/>
      <c r="AR21" s="1118"/>
      <c r="AS21" s="1118"/>
      <c r="AT21" s="1118"/>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15">
      <c r="A22" s="238">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72"/>
      <c r="AG22" s="1073"/>
      <c r="AH22" s="1073"/>
      <c r="AI22" s="1073"/>
      <c r="AJ22" s="1074"/>
      <c r="AK22" s="1113"/>
      <c r="AL22" s="1114"/>
      <c r="AM22" s="1114"/>
      <c r="AN22" s="1114"/>
      <c r="AO22" s="1114"/>
      <c r="AP22" s="1114"/>
      <c r="AQ22" s="1114"/>
      <c r="AR22" s="1114"/>
      <c r="AS22" s="1114"/>
      <c r="AT22" s="1114"/>
      <c r="AU22" s="1115"/>
      <c r="AV22" s="1115"/>
      <c r="AW22" s="1115"/>
      <c r="AX22" s="1115"/>
      <c r="AY22" s="1116"/>
      <c r="AZ22" s="1065" t="s">
        <v>392</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4">
        <v>540</v>
      </c>
      <c r="R23" s="1098"/>
      <c r="S23" s="1098"/>
      <c r="T23" s="1098"/>
      <c r="U23" s="1098"/>
      <c r="V23" s="1098">
        <v>495</v>
      </c>
      <c r="W23" s="1098"/>
      <c r="X23" s="1098"/>
      <c r="Y23" s="1098"/>
      <c r="Z23" s="1098"/>
      <c r="AA23" s="1098">
        <v>45</v>
      </c>
      <c r="AB23" s="1098"/>
      <c r="AC23" s="1098"/>
      <c r="AD23" s="1098"/>
      <c r="AE23" s="1105"/>
      <c r="AF23" s="1106">
        <v>261</v>
      </c>
      <c r="AG23" s="1098"/>
      <c r="AH23" s="1098"/>
      <c r="AI23" s="1098"/>
      <c r="AJ23" s="1107"/>
      <c r="AK23" s="1108"/>
      <c r="AL23" s="1109"/>
      <c r="AM23" s="1109"/>
      <c r="AN23" s="1109"/>
      <c r="AO23" s="1109"/>
      <c r="AP23" s="1098"/>
      <c r="AQ23" s="1098"/>
      <c r="AR23" s="1098"/>
      <c r="AS23" s="1098"/>
      <c r="AT23" s="1098"/>
      <c r="AU23" s="1099"/>
      <c r="AV23" s="1099"/>
      <c r="AW23" s="1099"/>
      <c r="AX23" s="1099"/>
      <c r="AY23" s="1100"/>
      <c r="AZ23" s="1101" t="s">
        <v>131</v>
      </c>
      <c r="BA23" s="1102"/>
      <c r="BB23" s="1102"/>
      <c r="BC23" s="1102"/>
      <c r="BD23" s="1103"/>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15">
      <c r="A24" s="1097" t="s">
        <v>395</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
      <c r="A25" s="1096" t="s">
        <v>396</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15">
      <c r="A26" s="1032" t="s">
        <v>373</v>
      </c>
      <c r="B26" s="1033"/>
      <c r="C26" s="1033"/>
      <c r="D26" s="1033"/>
      <c r="E26" s="1033"/>
      <c r="F26" s="1033"/>
      <c r="G26" s="1033"/>
      <c r="H26" s="1033"/>
      <c r="I26" s="1033"/>
      <c r="J26" s="1033"/>
      <c r="K26" s="1033"/>
      <c r="L26" s="1033"/>
      <c r="M26" s="1033"/>
      <c r="N26" s="1033"/>
      <c r="O26" s="1033"/>
      <c r="P26" s="1034"/>
      <c r="Q26" s="1038" t="s">
        <v>397</v>
      </c>
      <c r="R26" s="1039"/>
      <c r="S26" s="1039"/>
      <c r="T26" s="1039"/>
      <c r="U26" s="1040"/>
      <c r="V26" s="1038" t="s">
        <v>398</v>
      </c>
      <c r="W26" s="1039"/>
      <c r="X26" s="1039"/>
      <c r="Y26" s="1039"/>
      <c r="Z26" s="1040"/>
      <c r="AA26" s="1038" t="s">
        <v>399</v>
      </c>
      <c r="AB26" s="1039"/>
      <c r="AC26" s="1039"/>
      <c r="AD26" s="1039"/>
      <c r="AE26" s="1039"/>
      <c r="AF26" s="1092" t="s">
        <v>400</v>
      </c>
      <c r="AG26" s="1045"/>
      <c r="AH26" s="1045"/>
      <c r="AI26" s="1045"/>
      <c r="AJ26" s="1093"/>
      <c r="AK26" s="1039" t="s">
        <v>401</v>
      </c>
      <c r="AL26" s="1039"/>
      <c r="AM26" s="1039"/>
      <c r="AN26" s="1039"/>
      <c r="AO26" s="1040"/>
      <c r="AP26" s="1038" t="s">
        <v>402</v>
      </c>
      <c r="AQ26" s="1039"/>
      <c r="AR26" s="1039"/>
      <c r="AS26" s="1039"/>
      <c r="AT26" s="1040"/>
      <c r="AU26" s="1038" t="s">
        <v>403</v>
      </c>
      <c r="AV26" s="1039"/>
      <c r="AW26" s="1039"/>
      <c r="AX26" s="1039"/>
      <c r="AY26" s="1040"/>
      <c r="AZ26" s="1038" t="s">
        <v>404</v>
      </c>
      <c r="BA26" s="1039"/>
      <c r="BB26" s="1039"/>
      <c r="BC26" s="1039"/>
      <c r="BD26" s="1040"/>
      <c r="BE26" s="1038" t="s">
        <v>380</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4"/>
      <c r="AG27" s="1048"/>
      <c r="AH27" s="1048"/>
      <c r="AI27" s="1048"/>
      <c r="AJ27" s="1095"/>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15">
      <c r="A28" s="242">
        <v>1</v>
      </c>
      <c r="B28" s="1084" t="s">
        <v>405</v>
      </c>
      <c r="C28" s="1085"/>
      <c r="D28" s="1085"/>
      <c r="E28" s="1085"/>
      <c r="F28" s="1085"/>
      <c r="G28" s="1085"/>
      <c r="H28" s="1085"/>
      <c r="I28" s="1085"/>
      <c r="J28" s="1085"/>
      <c r="K28" s="1085"/>
      <c r="L28" s="1085"/>
      <c r="M28" s="1085"/>
      <c r="N28" s="1085"/>
      <c r="O28" s="1085"/>
      <c r="P28" s="1086"/>
      <c r="Q28" s="1087">
        <v>4300</v>
      </c>
      <c r="R28" s="1088"/>
      <c r="S28" s="1088"/>
      <c r="T28" s="1088"/>
      <c r="U28" s="1088"/>
      <c r="V28" s="1088">
        <v>4268</v>
      </c>
      <c r="W28" s="1088"/>
      <c r="X28" s="1088"/>
      <c r="Y28" s="1088"/>
      <c r="Z28" s="1088"/>
      <c r="AA28" s="1088">
        <v>32</v>
      </c>
      <c r="AB28" s="1088"/>
      <c r="AC28" s="1088"/>
      <c r="AD28" s="1088"/>
      <c r="AE28" s="1089"/>
      <c r="AF28" s="1090">
        <v>32</v>
      </c>
      <c r="AG28" s="1088"/>
      <c r="AH28" s="1088"/>
      <c r="AI28" s="1088"/>
      <c r="AJ28" s="1091"/>
      <c r="AK28" s="1079">
        <v>538</v>
      </c>
      <c r="AL28" s="1080"/>
      <c r="AM28" s="1080"/>
      <c r="AN28" s="1080"/>
      <c r="AO28" s="1080"/>
      <c r="AP28" s="1080" t="s">
        <v>569</v>
      </c>
      <c r="AQ28" s="1080"/>
      <c r="AR28" s="1080"/>
      <c r="AS28" s="1080"/>
      <c r="AT28" s="1080"/>
      <c r="AU28" s="1080" t="s">
        <v>569</v>
      </c>
      <c r="AV28" s="1080"/>
      <c r="AW28" s="1080"/>
      <c r="AX28" s="1080"/>
      <c r="AY28" s="1080"/>
      <c r="AZ28" s="1081" t="s">
        <v>569</v>
      </c>
      <c r="BA28" s="1081"/>
      <c r="BB28" s="1081"/>
      <c r="BC28" s="1081"/>
      <c r="BD28" s="1081"/>
      <c r="BE28" s="1082"/>
      <c r="BF28" s="1082"/>
      <c r="BG28" s="1082"/>
      <c r="BH28" s="1082"/>
      <c r="BI28" s="1083"/>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15">
      <c r="A29" s="242">
        <v>2</v>
      </c>
      <c r="B29" s="1067" t="s">
        <v>406</v>
      </c>
      <c r="C29" s="1068"/>
      <c r="D29" s="1068"/>
      <c r="E29" s="1068"/>
      <c r="F29" s="1068"/>
      <c r="G29" s="1068"/>
      <c r="H29" s="1068"/>
      <c r="I29" s="1068"/>
      <c r="J29" s="1068"/>
      <c r="K29" s="1068"/>
      <c r="L29" s="1068"/>
      <c r="M29" s="1068"/>
      <c r="N29" s="1068"/>
      <c r="O29" s="1068"/>
      <c r="P29" s="1069"/>
      <c r="Q29" s="1075">
        <v>357</v>
      </c>
      <c r="R29" s="1076"/>
      <c r="S29" s="1076"/>
      <c r="T29" s="1076"/>
      <c r="U29" s="1076"/>
      <c r="V29" s="1076">
        <v>356</v>
      </c>
      <c r="W29" s="1076"/>
      <c r="X29" s="1076"/>
      <c r="Y29" s="1076"/>
      <c r="Z29" s="1076"/>
      <c r="AA29" s="1076">
        <v>1</v>
      </c>
      <c r="AB29" s="1076"/>
      <c r="AC29" s="1076"/>
      <c r="AD29" s="1076"/>
      <c r="AE29" s="1077"/>
      <c r="AF29" s="1072">
        <v>1</v>
      </c>
      <c r="AG29" s="1073"/>
      <c r="AH29" s="1073"/>
      <c r="AI29" s="1073"/>
      <c r="AJ29" s="1074"/>
      <c r="AK29" s="1016">
        <v>74</v>
      </c>
      <c r="AL29" s="1007"/>
      <c r="AM29" s="1007"/>
      <c r="AN29" s="1007"/>
      <c r="AO29" s="1007"/>
      <c r="AP29" s="1007" t="s">
        <v>569</v>
      </c>
      <c r="AQ29" s="1007"/>
      <c r="AR29" s="1007"/>
      <c r="AS29" s="1007"/>
      <c r="AT29" s="1007"/>
      <c r="AU29" s="1007" t="s">
        <v>569</v>
      </c>
      <c r="AV29" s="1007"/>
      <c r="AW29" s="1007"/>
      <c r="AX29" s="1007"/>
      <c r="AY29" s="1007"/>
      <c r="AZ29" s="1078" t="s">
        <v>569</v>
      </c>
      <c r="BA29" s="1078"/>
      <c r="BB29" s="1078"/>
      <c r="BC29" s="1078"/>
      <c r="BD29" s="1078"/>
      <c r="BE29" s="1008"/>
      <c r="BF29" s="1008"/>
      <c r="BG29" s="1008"/>
      <c r="BH29" s="1008"/>
      <c r="BI29" s="1009"/>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15">
      <c r="A30" s="242">
        <v>3</v>
      </c>
      <c r="B30" s="1067" t="s">
        <v>407</v>
      </c>
      <c r="C30" s="1068"/>
      <c r="D30" s="1068"/>
      <c r="E30" s="1068"/>
      <c r="F30" s="1068"/>
      <c r="G30" s="1068"/>
      <c r="H30" s="1068"/>
      <c r="I30" s="1068"/>
      <c r="J30" s="1068"/>
      <c r="K30" s="1068"/>
      <c r="L30" s="1068"/>
      <c r="M30" s="1068"/>
      <c r="N30" s="1068"/>
      <c r="O30" s="1068"/>
      <c r="P30" s="1069"/>
      <c r="Q30" s="1075">
        <v>581</v>
      </c>
      <c r="R30" s="1076"/>
      <c r="S30" s="1076"/>
      <c r="T30" s="1076"/>
      <c r="U30" s="1076"/>
      <c r="V30" s="1076">
        <v>524</v>
      </c>
      <c r="W30" s="1076"/>
      <c r="X30" s="1076"/>
      <c r="Y30" s="1076"/>
      <c r="Z30" s="1076"/>
      <c r="AA30" s="1076">
        <v>57</v>
      </c>
      <c r="AB30" s="1076"/>
      <c r="AC30" s="1076"/>
      <c r="AD30" s="1076"/>
      <c r="AE30" s="1077"/>
      <c r="AF30" s="1072">
        <v>29</v>
      </c>
      <c r="AG30" s="1073"/>
      <c r="AH30" s="1073"/>
      <c r="AI30" s="1073"/>
      <c r="AJ30" s="1074"/>
      <c r="AK30" s="1016">
        <v>190</v>
      </c>
      <c r="AL30" s="1007"/>
      <c r="AM30" s="1007"/>
      <c r="AN30" s="1007"/>
      <c r="AO30" s="1007"/>
      <c r="AP30" s="1007">
        <v>2760</v>
      </c>
      <c r="AQ30" s="1007"/>
      <c r="AR30" s="1007"/>
      <c r="AS30" s="1007"/>
      <c r="AT30" s="1007"/>
      <c r="AU30" s="1007" t="s">
        <v>569</v>
      </c>
      <c r="AV30" s="1007"/>
      <c r="AW30" s="1007"/>
      <c r="AX30" s="1007"/>
      <c r="AY30" s="1007"/>
      <c r="AZ30" s="1078" t="s">
        <v>568</v>
      </c>
      <c r="BA30" s="1078"/>
      <c r="BB30" s="1078"/>
      <c r="BC30" s="1078"/>
      <c r="BD30" s="1078"/>
      <c r="BE30" s="1008" t="s">
        <v>408</v>
      </c>
      <c r="BF30" s="1008"/>
      <c r="BG30" s="1008"/>
      <c r="BH30" s="1008"/>
      <c r="BI30" s="1009"/>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15">
      <c r="A31" s="242">
        <v>4</v>
      </c>
      <c r="B31" s="1067"/>
      <c r="C31" s="1068"/>
      <c r="D31" s="1068"/>
      <c r="E31" s="1068"/>
      <c r="F31" s="1068"/>
      <c r="G31" s="1068"/>
      <c r="H31" s="1068"/>
      <c r="I31" s="1068"/>
      <c r="J31" s="1068"/>
      <c r="K31" s="1068"/>
      <c r="L31" s="1068"/>
      <c r="M31" s="1068"/>
      <c r="N31" s="1068"/>
      <c r="O31" s="1068"/>
      <c r="P31" s="1069"/>
      <c r="Q31" s="1075"/>
      <c r="R31" s="1076"/>
      <c r="S31" s="1076"/>
      <c r="T31" s="1076"/>
      <c r="U31" s="1076"/>
      <c r="V31" s="1076"/>
      <c r="W31" s="1076"/>
      <c r="X31" s="1076"/>
      <c r="Y31" s="1076"/>
      <c r="Z31" s="1076"/>
      <c r="AA31" s="1076"/>
      <c r="AB31" s="1076"/>
      <c r="AC31" s="1076"/>
      <c r="AD31" s="1076"/>
      <c r="AE31" s="1077"/>
      <c r="AF31" s="1072"/>
      <c r="AG31" s="1073"/>
      <c r="AH31" s="1073"/>
      <c r="AI31" s="1073"/>
      <c r="AJ31" s="1074"/>
      <c r="AK31" s="1016"/>
      <c r="AL31" s="1007"/>
      <c r="AM31" s="1007"/>
      <c r="AN31" s="1007"/>
      <c r="AO31" s="1007"/>
      <c r="AP31" s="1007"/>
      <c r="AQ31" s="1007"/>
      <c r="AR31" s="1007"/>
      <c r="AS31" s="1007"/>
      <c r="AT31" s="1007"/>
      <c r="AU31" s="1007"/>
      <c r="AV31" s="1007"/>
      <c r="AW31" s="1007"/>
      <c r="AX31" s="1007"/>
      <c r="AY31" s="1007"/>
      <c r="AZ31" s="1078"/>
      <c r="BA31" s="1078"/>
      <c r="BB31" s="1078"/>
      <c r="BC31" s="1078"/>
      <c r="BD31" s="1078"/>
      <c r="BE31" s="1008"/>
      <c r="BF31" s="1008"/>
      <c r="BG31" s="1008"/>
      <c r="BH31" s="1008"/>
      <c r="BI31" s="1009"/>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15">
      <c r="A32" s="242">
        <v>5</v>
      </c>
      <c r="B32" s="1067"/>
      <c r="C32" s="1068"/>
      <c r="D32" s="1068"/>
      <c r="E32" s="1068"/>
      <c r="F32" s="1068"/>
      <c r="G32" s="1068"/>
      <c r="H32" s="1068"/>
      <c r="I32" s="1068"/>
      <c r="J32" s="1068"/>
      <c r="K32" s="1068"/>
      <c r="L32" s="1068"/>
      <c r="M32" s="1068"/>
      <c r="N32" s="1068"/>
      <c r="O32" s="1068"/>
      <c r="P32" s="1069"/>
      <c r="Q32" s="1075"/>
      <c r="R32" s="1076"/>
      <c r="S32" s="1076"/>
      <c r="T32" s="1076"/>
      <c r="U32" s="1076"/>
      <c r="V32" s="1076"/>
      <c r="W32" s="1076"/>
      <c r="X32" s="1076"/>
      <c r="Y32" s="1076"/>
      <c r="Z32" s="1076"/>
      <c r="AA32" s="1076"/>
      <c r="AB32" s="1076"/>
      <c r="AC32" s="1076"/>
      <c r="AD32" s="1076"/>
      <c r="AE32" s="1077"/>
      <c r="AF32" s="1072"/>
      <c r="AG32" s="1073"/>
      <c r="AH32" s="1073"/>
      <c r="AI32" s="1073"/>
      <c r="AJ32" s="1074"/>
      <c r="AK32" s="1016"/>
      <c r="AL32" s="1007"/>
      <c r="AM32" s="1007"/>
      <c r="AN32" s="1007"/>
      <c r="AO32" s="1007"/>
      <c r="AP32" s="1007"/>
      <c r="AQ32" s="1007"/>
      <c r="AR32" s="1007"/>
      <c r="AS32" s="1007"/>
      <c r="AT32" s="1007"/>
      <c r="AU32" s="1007"/>
      <c r="AV32" s="1007"/>
      <c r="AW32" s="1007"/>
      <c r="AX32" s="1007"/>
      <c r="AY32" s="1007"/>
      <c r="AZ32" s="1078"/>
      <c r="BA32" s="1078"/>
      <c r="BB32" s="1078"/>
      <c r="BC32" s="1078"/>
      <c r="BD32" s="1078"/>
      <c r="BE32" s="1008"/>
      <c r="BF32" s="1008"/>
      <c r="BG32" s="1008"/>
      <c r="BH32" s="1008"/>
      <c r="BI32" s="1009"/>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15">
      <c r="A33" s="242">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6"/>
      <c r="AL33" s="1007"/>
      <c r="AM33" s="1007"/>
      <c r="AN33" s="1007"/>
      <c r="AO33" s="1007"/>
      <c r="AP33" s="1007"/>
      <c r="AQ33" s="1007"/>
      <c r="AR33" s="1007"/>
      <c r="AS33" s="1007"/>
      <c r="AT33" s="1007"/>
      <c r="AU33" s="1007"/>
      <c r="AV33" s="1007"/>
      <c r="AW33" s="1007"/>
      <c r="AX33" s="1007"/>
      <c r="AY33" s="1007"/>
      <c r="AZ33" s="1078"/>
      <c r="BA33" s="1078"/>
      <c r="BB33" s="1078"/>
      <c r="BC33" s="1078"/>
      <c r="BD33" s="1078"/>
      <c r="BE33" s="1008"/>
      <c r="BF33" s="1008"/>
      <c r="BG33" s="1008"/>
      <c r="BH33" s="1008"/>
      <c r="BI33" s="1009"/>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15">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15">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15">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15">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15">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15">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15">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15">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15">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15">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15">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15">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15">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15">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15">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15">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15">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15">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15">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15">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15">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15">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15">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15">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15">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15">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15">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15">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409</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
      <c r="A63" s="240" t="s">
        <v>393</v>
      </c>
      <c r="B63" s="973" t="s">
        <v>410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v>62</v>
      </c>
      <c r="AG63" s="995"/>
      <c r="AH63" s="995"/>
      <c r="AI63" s="995"/>
      <c r="AJ63" s="1059"/>
      <c r="AK63" s="1060"/>
      <c r="AL63" s="999"/>
      <c r="AM63" s="999"/>
      <c r="AN63" s="999"/>
      <c r="AO63" s="999"/>
      <c r="AP63" s="995"/>
      <c r="AQ63" s="995"/>
      <c r="AR63" s="995"/>
      <c r="AS63" s="995"/>
      <c r="AT63" s="995"/>
      <c r="AU63" s="995"/>
      <c r="AV63" s="995"/>
      <c r="AW63" s="995"/>
      <c r="AX63" s="995"/>
      <c r="AY63" s="995"/>
      <c r="AZ63" s="1054"/>
      <c r="BA63" s="1054"/>
      <c r="BB63" s="1054"/>
      <c r="BC63" s="1054"/>
      <c r="BD63" s="1054"/>
      <c r="BE63" s="996"/>
      <c r="BF63" s="996"/>
      <c r="BG63" s="996"/>
      <c r="BH63" s="996"/>
      <c r="BI63" s="997"/>
      <c r="BJ63" s="1055" t="s">
        <v>411</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15">
      <c r="A66" s="1032" t="s">
        <v>413</v>
      </c>
      <c r="B66" s="1033"/>
      <c r="C66" s="1033"/>
      <c r="D66" s="1033"/>
      <c r="E66" s="1033"/>
      <c r="F66" s="1033"/>
      <c r="G66" s="1033"/>
      <c r="H66" s="1033"/>
      <c r="I66" s="1033"/>
      <c r="J66" s="1033"/>
      <c r="K66" s="1033"/>
      <c r="L66" s="1033"/>
      <c r="M66" s="1033"/>
      <c r="N66" s="1033"/>
      <c r="O66" s="1033"/>
      <c r="P66" s="1034"/>
      <c r="Q66" s="1038" t="s">
        <v>397</v>
      </c>
      <c r="R66" s="1039"/>
      <c r="S66" s="1039"/>
      <c r="T66" s="1039"/>
      <c r="U66" s="1040"/>
      <c r="V66" s="1038" t="s">
        <v>398</v>
      </c>
      <c r="W66" s="1039"/>
      <c r="X66" s="1039"/>
      <c r="Y66" s="1039"/>
      <c r="Z66" s="1040"/>
      <c r="AA66" s="1038" t="s">
        <v>399</v>
      </c>
      <c r="AB66" s="1039"/>
      <c r="AC66" s="1039"/>
      <c r="AD66" s="1039"/>
      <c r="AE66" s="1040"/>
      <c r="AF66" s="1044" t="s">
        <v>400</v>
      </c>
      <c r="AG66" s="1045"/>
      <c r="AH66" s="1045"/>
      <c r="AI66" s="1045"/>
      <c r="AJ66" s="1046"/>
      <c r="AK66" s="1038" t="s">
        <v>414</v>
      </c>
      <c r="AL66" s="1033"/>
      <c r="AM66" s="1033"/>
      <c r="AN66" s="1033"/>
      <c r="AO66" s="1034"/>
      <c r="AP66" s="1038" t="s">
        <v>415</v>
      </c>
      <c r="AQ66" s="1039"/>
      <c r="AR66" s="1039"/>
      <c r="AS66" s="1039"/>
      <c r="AT66" s="1040"/>
      <c r="AU66" s="1038" t="s">
        <v>416</v>
      </c>
      <c r="AV66" s="1039"/>
      <c r="AW66" s="1039"/>
      <c r="AX66" s="1039"/>
      <c r="AY66" s="1040"/>
      <c r="AZ66" s="1038" t="s">
        <v>380</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2" t="s">
        <v>570</v>
      </c>
      <c r="C68" s="1023"/>
      <c r="D68" s="1023"/>
      <c r="E68" s="1023"/>
      <c r="F68" s="1023"/>
      <c r="G68" s="1023"/>
      <c r="H68" s="1023"/>
      <c r="I68" s="1023"/>
      <c r="J68" s="1023"/>
      <c r="K68" s="1023"/>
      <c r="L68" s="1023"/>
      <c r="M68" s="1023"/>
      <c r="N68" s="1023"/>
      <c r="O68" s="1023"/>
      <c r="P68" s="1024"/>
      <c r="Q68" s="1025">
        <v>307</v>
      </c>
      <c r="R68" s="1019"/>
      <c r="S68" s="1019"/>
      <c r="T68" s="1019"/>
      <c r="U68" s="1019"/>
      <c r="V68" s="1019">
        <v>287</v>
      </c>
      <c r="W68" s="1019"/>
      <c r="X68" s="1019"/>
      <c r="Y68" s="1019"/>
      <c r="Z68" s="1019"/>
      <c r="AA68" s="1019">
        <v>20</v>
      </c>
      <c r="AB68" s="1019"/>
      <c r="AC68" s="1019"/>
      <c r="AD68" s="1019"/>
      <c r="AE68" s="1019"/>
      <c r="AF68" s="1019">
        <v>20</v>
      </c>
      <c r="AG68" s="1019"/>
      <c r="AH68" s="1019"/>
      <c r="AI68" s="1019"/>
      <c r="AJ68" s="1019"/>
      <c r="AK68" s="1019" t="s">
        <v>569</v>
      </c>
      <c r="AL68" s="1019"/>
      <c r="AM68" s="1019"/>
      <c r="AN68" s="1019"/>
      <c r="AO68" s="1019"/>
      <c r="AP68" s="1019" t="s">
        <v>569</v>
      </c>
      <c r="AQ68" s="1019"/>
      <c r="AR68" s="1019"/>
      <c r="AS68" s="1019"/>
      <c r="AT68" s="1019"/>
      <c r="AU68" s="1019" t="s">
        <v>569</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571</v>
      </c>
      <c r="C69" s="1011"/>
      <c r="D69" s="1011"/>
      <c r="E69" s="1011"/>
      <c r="F69" s="1011"/>
      <c r="G69" s="1011"/>
      <c r="H69" s="1011"/>
      <c r="I69" s="1011"/>
      <c r="J69" s="1011"/>
      <c r="K69" s="1011"/>
      <c r="L69" s="1011"/>
      <c r="M69" s="1011"/>
      <c r="N69" s="1011"/>
      <c r="O69" s="1011"/>
      <c r="P69" s="1012"/>
      <c r="Q69" s="1013">
        <v>147909</v>
      </c>
      <c r="R69" s="1007"/>
      <c r="S69" s="1007"/>
      <c r="T69" s="1007"/>
      <c r="U69" s="1007"/>
      <c r="V69" s="1007">
        <v>147391</v>
      </c>
      <c r="W69" s="1007"/>
      <c r="X69" s="1007"/>
      <c r="Y69" s="1007"/>
      <c r="Z69" s="1007"/>
      <c r="AA69" s="1007">
        <v>518</v>
      </c>
      <c r="AB69" s="1007"/>
      <c r="AC69" s="1007"/>
      <c r="AD69" s="1007"/>
      <c r="AE69" s="1007"/>
      <c r="AF69" s="1007">
        <v>518</v>
      </c>
      <c r="AG69" s="1007"/>
      <c r="AH69" s="1007"/>
      <c r="AI69" s="1007"/>
      <c r="AJ69" s="1007"/>
      <c r="AK69" s="1007">
        <v>1058</v>
      </c>
      <c r="AL69" s="1007"/>
      <c r="AM69" s="1007"/>
      <c r="AN69" s="1007"/>
      <c r="AO69" s="1007"/>
      <c r="AP69" s="1007" t="s">
        <v>569</v>
      </c>
      <c r="AQ69" s="1007"/>
      <c r="AR69" s="1007"/>
      <c r="AS69" s="1007"/>
      <c r="AT69" s="1007"/>
      <c r="AU69" s="1007" t="s">
        <v>569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572</v>
      </c>
      <c r="C70" s="1011"/>
      <c r="D70" s="1011"/>
      <c r="E70" s="1011"/>
      <c r="F70" s="1011"/>
      <c r="G70" s="1011"/>
      <c r="H70" s="1011"/>
      <c r="I70" s="1011"/>
      <c r="J70" s="1011"/>
      <c r="K70" s="1011"/>
      <c r="L70" s="1011"/>
      <c r="M70" s="1011"/>
      <c r="N70" s="1011"/>
      <c r="O70" s="1011"/>
      <c r="P70" s="1012"/>
      <c r="Q70" s="1013">
        <v>1745</v>
      </c>
      <c r="R70" s="1007"/>
      <c r="S70" s="1007"/>
      <c r="T70" s="1007"/>
      <c r="U70" s="1007"/>
      <c r="V70" s="1007">
        <v>1701</v>
      </c>
      <c r="W70" s="1007"/>
      <c r="X70" s="1007"/>
      <c r="Y70" s="1007"/>
      <c r="Z70" s="1007"/>
      <c r="AA70" s="1007">
        <v>44</v>
      </c>
      <c r="AB70" s="1007"/>
      <c r="AC70" s="1007"/>
      <c r="AD70" s="1007"/>
      <c r="AE70" s="1007"/>
      <c r="AF70" s="1007">
        <v>43</v>
      </c>
      <c r="AG70" s="1007"/>
      <c r="AH70" s="1007"/>
      <c r="AI70" s="1007"/>
      <c r="AJ70" s="1007"/>
      <c r="AK70" s="1007">
        <v>17</v>
      </c>
      <c r="AL70" s="1007"/>
      <c r="AM70" s="1007"/>
      <c r="AN70" s="1007"/>
      <c r="AO70" s="1007"/>
      <c r="AP70" s="1007">
        <v>1792</v>
      </c>
      <c r="AQ70" s="1007"/>
      <c r="AR70" s="1007"/>
      <c r="AS70" s="1007"/>
      <c r="AT70" s="1007"/>
      <c r="AU70" s="1007">
        <v>674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573</v>
      </c>
      <c r="C71" s="1011"/>
      <c r="D71" s="1011"/>
      <c r="E71" s="1011"/>
      <c r="F71" s="1011"/>
      <c r="G71" s="1011"/>
      <c r="H71" s="1011"/>
      <c r="I71" s="1011"/>
      <c r="J71" s="1011"/>
      <c r="K71" s="1011"/>
      <c r="L71" s="1011"/>
      <c r="M71" s="1011"/>
      <c r="N71" s="1011"/>
      <c r="O71" s="1011"/>
      <c r="P71" s="1012"/>
      <c r="Q71" s="1013">
        <v>3278</v>
      </c>
      <c r="R71" s="1007"/>
      <c r="S71" s="1007"/>
      <c r="T71" s="1007"/>
      <c r="U71" s="1007"/>
      <c r="V71" s="1007">
        <v>3151</v>
      </c>
      <c r="W71" s="1007"/>
      <c r="X71" s="1007"/>
      <c r="Y71" s="1007"/>
      <c r="Z71" s="1007"/>
      <c r="AA71" s="1007">
        <v>127</v>
      </c>
      <c r="AB71" s="1007"/>
      <c r="AC71" s="1007"/>
      <c r="AD71" s="1007"/>
      <c r="AE71" s="1007"/>
      <c r="AF71" s="1007">
        <v>84</v>
      </c>
      <c r="AG71" s="1007"/>
      <c r="AH71" s="1007"/>
      <c r="AI71" s="1007"/>
      <c r="AJ71" s="1007"/>
      <c r="AK71" s="1007">
        <v>611</v>
      </c>
      <c r="AL71" s="1007"/>
      <c r="AM71" s="1007"/>
      <c r="AN71" s="1007"/>
      <c r="AO71" s="1007"/>
      <c r="AP71" s="1007">
        <v>2493</v>
      </c>
      <c r="AQ71" s="1007"/>
      <c r="AR71" s="1007"/>
      <c r="AS71" s="1007"/>
      <c r="AT71" s="1007"/>
      <c r="AU71" s="1007">
        <v>349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574</v>
      </c>
      <c r="C72" s="1011"/>
      <c r="D72" s="1011"/>
      <c r="E72" s="1011"/>
      <c r="F72" s="1011"/>
      <c r="G72" s="1011"/>
      <c r="H72" s="1011"/>
      <c r="I72" s="1011"/>
      <c r="J72" s="1011"/>
      <c r="K72" s="1011"/>
      <c r="L72" s="1011"/>
      <c r="M72" s="1011"/>
      <c r="N72" s="1011"/>
      <c r="O72" s="1011"/>
      <c r="P72" s="1012"/>
      <c r="Q72" s="1013">
        <v>95</v>
      </c>
      <c r="R72" s="1007"/>
      <c r="S72" s="1007"/>
      <c r="T72" s="1007"/>
      <c r="U72" s="1007"/>
      <c r="V72" s="1007">
        <v>91</v>
      </c>
      <c r="W72" s="1007"/>
      <c r="X72" s="1007"/>
      <c r="Y72" s="1007"/>
      <c r="Z72" s="1007"/>
      <c r="AA72" s="1007">
        <v>4</v>
      </c>
      <c r="AB72" s="1007"/>
      <c r="AC72" s="1007"/>
      <c r="AD72" s="1007"/>
      <c r="AE72" s="1007"/>
      <c r="AF72" s="1007">
        <v>4</v>
      </c>
      <c r="AG72" s="1007"/>
      <c r="AH72" s="1007"/>
      <c r="AI72" s="1007"/>
      <c r="AJ72" s="1007"/>
      <c r="AK72" s="1007">
        <v>3</v>
      </c>
      <c r="AL72" s="1007"/>
      <c r="AM72" s="1007"/>
      <c r="AN72" s="1007"/>
      <c r="AO72" s="1007"/>
      <c r="AP72" s="1007" t="s">
        <v>569</v>
      </c>
      <c r="AQ72" s="1007"/>
      <c r="AR72" s="1007"/>
      <c r="AS72" s="1007"/>
      <c r="AT72" s="1007"/>
      <c r="AU72" s="1007" t="s">
        <v>569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575</v>
      </c>
      <c r="C73" s="1011"/>
      <c r="D73" s="1011"/>
      <c r="E73" s="1011"/>
      <c r="F73" s="1011"/>
      <c r="G73" s="1011"/>
      <c r="H73" s="1011"/>
      <c r="I73" s="1011"/>
      <c r="J73" s="1011"/>
      <c r="K73" s="1011"/>
      <c r="L73" s="1011"/>
      <c r="M73" s="1011"/>
      <c r="N73" s="1011"/>
      <c r="O73" s="1011"/>
      <c r="P73" s="1012"/>
      <c r="Q73" s="1013">
        <v>198</v>
      </c>
      <c r="R73" s="1007"/>
      <c r="S73" s="1007"/>
      <c r="T73" s="1007"/>
      <c r="U73" s="1007"/>
      <c r="V73" s="1007">
        <v>162</v>
      </c>
      <c r="W73" s="1007"/>
      <c r="X73" s="1007"/>
      <c r="Y73" s="1007"/>
      <c r="Z73" s="1007"/>
      <c r="AA73" s="1007">
        <v>36</v>
      </c>
      <c r="AB73" s="1007"/>
      <c r="AC73" s="1007"/>
      <c r="AD73" s="1007"/>
      <c r="AE73" s="1007"/>
      <c r="AF73" s="1007">
        <v>36</v>
      </c>
      <c r="AG73" s="1007"/>
      <c r="AH73" s="1007"/>
      <c r="AI73" s="1007"/>
      <c r="AJ73" s="1007"/>
      <c r="AK73" s="1007" t="s">
        <v>569</v>
      </c>
      <c r="AL73" s="1007"/>
      <c r="AM73" s="1007"/>
      <c r="AN73" s="1007"/>
      <c r="AO73" s="1007"/>
      <c r="AP73" s="1007" t="s">
        <v>569</v>
      </c>
      <c r="AQ73" s="1007"/>
      <c r="AR73" s="1007"/>
      <c r="AS73" s="1007"/>
      <c r="AT73" s="1007"/>
      <c r="AU73" s="1007" t="s">
        <v>569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576</v>
      </c>
      <c r="C74" s="1011"/>
      <c r="D74" s="1011"/>
      <c r="E74" s="1011"/>
      <c r="F74" s="1011"/>
      <c r="G74" s="1011"/>
      <c r="H74" s="1011"/>
      <c r="I74" s="1011"/>
      <c r="J74" s="1011"/>
      <c r="K74" s="1011"/>
      <c r="L74" s="1011"/>
      <c r="M74" s="1011"/>
      <c r="N74" s="1011"/>
      <c r="O74" s="1011"/>
      <c r="P74" s="1012"/>
      <c r="Q74" s="1013">
        <v>341</v>
      </c>
      <c r="R74" s="1007"/>
      <c r="S74" s="1007"/>
      <c r="T74" s="1007"/>
      <c r="U74" s="1007"/>
      <c r="V74" s="1007">
        <v>318</v>
      </c>
      <c r="W74" s="1007"/>
      <c r="X74" s="1007"/>
      <c r="Y74" s="1007"/>
      <c r="Z74" s="1007"/>
      <c r="AA74" s="1007">
        <v>23</v>
      </c>
      <c r="AB74" s="1007"/>
      <c r="AC74" s="1007"/>
      <c r="AD74" s="1007"/>
      <c r="AE74" s="1007"/>
      <c r="AF74" s="1007">
        <v>18</v>
      </c>
      <c r="AG74" s="1007"/>
      <c r="AH74" s="1007"/>
      <c r="AI74" s="1007"/>
      <c r="AJ74" s="1007"/>
      <c r="AK74" s="1007">
        <v>58</v>
      </c>
      <c r="AL74" s="1007"/>
      <c r="AM74" s="1007"/>
      <c r="AN74" s="1007"/>
      <c r="AO74" s="1007"/>
      <c r="AP74" s="1007" t="s">
        <v>569</v>
      </c>
      <c r="AQ74" s="1007"/>
      <c r="AR74" s="1007"/>
      <c r="AS74" s="1007"/>
      <c r="AT74" s="1007"/>
      <c r="AU74" s="1018" t="s">
        <v>569</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577</v>
      </c>
      <c r="C75" s="1011"/>
      <c r="D75" s="1011"/>
      <c r="E75" s="1011"/>
      <c r="F75" s="1011"/>
      <c r="G75" s="1011"/>
      <c r="H75" s="1011"/>
      <c r="I75" s="1011"/>
      <c r="J75" s="1011"/>
      <c r="K75" s="1011"/>
      <c r="L75" s="1011"/>
      <c r="M75" s="1011"/>
      <c r="N75" s="1011"/>
      <c r="O75" s="1011"/>
      <c r="P75" s="1012"/>
      <c r="Q75" s="1013">
        <v>1682</v>
      </c>
      <c r="R75" s="1007"/>
      <c r="S75" s="1007"/>
      <c r="T75" s="1007"/>
      <c r="U75" s="1007"/>
      <c r="V75" s="1007">
        <v>1626</v>
      </c>
      <c r="W75" s="1007"/>
      <c r="X75" s="1007"/>
      <c r="Y75" s="1007"/>
      <c r="Z75" s="1007"/>
      <c r="AA75" s="1007">
        <v>56</v>
      </c>
      <c r="AB75" s="1007"/>
      <c r="AC75" s="1007"/>
      <c r="AD75" s="1007"/>
      <c r="AE75" s="1007"/>
      <c r="AF75" s="1007">
        <v>56</v>
      </c>
      <c r="AG75" s="1007"/>
      <c r="AH75" s="1007"/>
      <c r="AI75" s="1007"/>
      <c r="AJ75" s="1007"/>
      <c r="AK75" s="1007">
        <v>30</v>
      </c>
      <c r="AL75" s="1007"/>
      <c r="AM75" s="1007"/>
      <c r="AN75" s="1007"/>
      <c r="AO75" s="1007"/>
      <c r="AP75" s="1017" t="s">
        <v>569</v>
      </c>
      <c r="AQ75" s="1015"/>
      <c r="AR75" s="1015"/>
      <c r="AS75" s="1015"/>
      <c r="AT75" s="1016"/>
      <c r="AU75" s="1017" t="s">
        <v>569</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578</v>
      </c>
      <c r="C76" s="1011"/>
      <c r="D76" s="1011"/>
      <c r="E76" s="1011"/>
      <c r="F76" s="1011"/>
      <c r="G76" s="1011"/>
      <c r="H76" s="1011"/>
      <c r="I76" s="1011"/>
      <c r="J76" s="1011"/>
      <c r="K76" s="1011"/>
      <c r="L76" s="1011"/>
      <c r="M76" s="1011"/>
      <c r="N76" s="1011"/>
      <c r="O76" s="1011"/>
      <c r="P76" s="1012"/>
      <c r="Q76" s="1014">
        <v>37762</v>
      </c>
      <c r="R76" s="1015"/>
      <c r="S76" s="1015"/>
      <c r="T76" s="1015"/>
      <c r="U76" s="1016"/>
      <c r="V76" s="1017">
        <v>35999</v>
      </c>
      <c r="W76" s="1015"/>
      <c r="X76" s="1015"/>
      <c r="Y76" s="1015"/>
      <c r="Z76" s="1016"/>
      <c r="AA76" s="1017">
        <v>1763</v>
      </c>
      <c r="AB76" s="1015"/>
      <c r="AC76" s="1015"/>
      <c r="AD76" s="1015"/>
      <c r="AE76" s="1016"/>
      <c r="AF76" s="1017">
        <v>1763</v>
      </c>
      <c r="AG76" s="1015"/>
      <c r="AH76" s="1015"/>
      <c r="AI76" s="1015"/>
      <c r="AJ76" s="1016"/>
      <c r="AK76" s="1017">
        <v>354</v>
      </c>
      <c r="AL76" s="1015"/>
      <c r="AM76" s="1015"/>
      <c r="AN76" s="1015"/>
      <c r="AO76" s="1016"/>
      <c r="AP76" s="1017" t="s">
        <v>569</v>
      </c>
      <c r="AQ76" s="1015"/>
      <c r="AR76" s="1015"/>
      <c r="AS76" s="1015"/>
      <c r="AT76" s="1016"/>
      <c r="AU76" s="1017" t="s">
        <v>569</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579</v>
      </c>
      <c r="C77" s="1011"/>
      <c r="D77" s="1011"/>
      <c r="E77" s="1011"/>
      <c r="F77" s="1011"/>
      <c r="G77" s="1011"/>
      <c r="H77" s="1011"/>
      <c r="I77" s="1011"/>
      <c r="J77" s="1011"/>
      <c r="K77" s="1011"/>
      <c r="L77" s="1011"/>
      <c r="M77" s="1011"/>
      <c r="N77" s="1011"/>
      <c r="O77" s="1011"/>
      <c r="P77" s="1012"/>
      <c r="Q77" s="1014">
        <v>1632</v>
      </c>
      <c r="R77" s="1015"/>
      <c r="S77" s="1015"/>
      <c r="T77" s="1015"/>
      <c r="U77" s="1016"/>
      <c r="V77" s="1017">
        <v>1461</v>
      </c>
      <c r="W77" s="1015"/>
      <c r="X77" s="1015"/>
      <c r="Y77" s="1015"/>
      <c r="Z77" s="1016"/>
      <c r="AA77" s="1017">
        <v>171</v>
      </c>
      <c r="AB77" s="1015"/>
      <c r="AC77" s="1015"/>
      <c r="AD77" s="1015"/>
      <c r="AE77" s="1016"/>
      <c r="AF77" s="1017">
        <v>1748</v>
      </c>
      <c r="AG77" s="1015"/>
      <c r="AH77" s="1015"/>
      <c r="AI77" s="1015"/>
      <c r="AJ77" s="1016"/>
      <c r="AK77" s="1017" t="s">
        <v>569</v>
      </c>
      <c r="AL77" s="1015"/>
      <c r="AM77" s="1015"/>
      <c r="AN77" s="1015"/>
      <c r="AO77" s="1016"/>
      <c r="AP77" s="1017">
        <v>839</v>
      </c>
      <c r="AQ77" s="1015"/>
      <c r="AR77" s="1015"/>
      <c r="AS77" s="1015"/>
      <c r="AT77" s="1016"/>
      <c r="AU77" s="1017" t="s">
        <v>569</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580</v>
      </c>
      <c r="C78" s="1011"/>
      <c r="D78" s="1011"/>
      <c r="E78" s="1011"/>
      <c r="F78" s="1011"/>
      <c r="G78" s="1011"/>
      <c r="H78" s="1011"/>
      <c r="I78" s="1011"/>
      <c r="J78" s="1011"/>
      <c r="K78" s="1011"/>
      <c r="L78" s="1011"/>
      <c r="M78" s="1011"/>
      <c r="N78" s="1011"/>
      <c r="O78" s="1011"/>
      <c r="P78" s="1012"/>
      <c r="Q78" s="1013">
        <v>1548</v>
      </c>
      <c r="R78" s="1007"/>
      <c r="S78" s="1007"/>
      <c r="T78" s="1007"/>
      <c r="U78" s="1007"/>
      <c r="V78" s="1007">
        <v>1347</v>
      </c>
      <c r="W78" s="1007"/>
      <c r="X78" s="1007"/>
      <c r="Y78" s="1007"/>
      <c r="Z78" s="1007"/>
      <c r="AA78" s="1007">
        <v>201</v>
      </c>
      <c r="AB78" s="1007"/>
      <c r="AC78" s="1007"/>
      <c r="AD78" s="1007"/>
      <c r="AE78" s="1007"/>
      <c r="AF78" s="1007">
        <v>71</v>
      </c>
      <c r="AG78" s="1007"/>
      <c r="AH78" s="1007"/>
      <c r="AI78" s="1007"/>
      <c r="AJ78" s="1007"/>
      <c r="AK78" s="1007">
        <v>21</v>
      </c>
      <c r="AL78" s="1007"/>
      <c r="AM78" s="1007"/>
      <c r="AN78" s="1007"/>
      <c r="AO78" s="1007"/>
      <c r="AP78" s="1007">
        <v>1095</v>
      </c>
      <c r="AQ78" s="1007"/>
      <c r="AR78" s="1007"/>
      <c r="AS78" s="1007"/>
      <c r="AT78" s="1007"/>
      <c r="AU78" s="1007" t="s">
        <v>569</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581</v>
      </c>
      <c r="C79" s="1011"/>
      <c r="D79" s="1011"/>
      <c r="E79" s="1011"/>
      <c r="F79" s="1011"/>
      <c r="G79" s="1011"/>
      <c r="H79" s="1011"/>
      <c r="I79" s="1011"/>
      <c r="J79" s="1011"/>
      <c r="K79" s="1011"/>
      <c r="L79" s="1011"/>
      <c r="M79" s="1011"/>
      <c r="N79" s="1011"/>
      <c r="O79" s="1011"/>
      <c r="P79" s="1012"/>
      <c r="Q79" s="1013">
        <v>18</v>
      </c>
      <c r="R79" s="1007"/>
      <c r="S79" s="1007"/>
      <c r="T79" s="1007"/>
      <c r="U79" s="1007"/>
      <c r="V79" s="1007">
        <v>18</v>
      </c>
      <c r="W79" s="1007"/>
      <c r="X79" s="1007"/>
      <c r="Y79" s="1007"/>
      <c r="Z79" s="1007"/>
      <c r="AA79" s="1007">
        <v>0</v>
      </c>
      <c r="AB79" s="1007"/>
      <c r="AC79" s="1007"/>
      <c r="AD79" s="1007"/>
      <c r="AE79" s="1007"/>
      <c r="AF79" s="1007">
        <v>0</v>
      </c>
      <c r="AG79" s="1007"/>
      <c r="AH79" s="1007"/>
      <c r="AI79" s="1007"/>
      <c r="AJ79" s="1007"/>
      <c r="AK79" s="1007">
        <v>18</v>
      </c>
      <c r="AL79" s="1007"/>
      <c r="AM79" s="1007"/>
      <c r="AN79" s="1007"/>
      <c r="AO79" s="1007"/>
      <c r="AP79" s="1007">
        <v>18</v>
      </c>
      <c r="AQ79" s="1007"/>
      <c r="AR79" s="1007"/>
      <c r="AS79" s="1007"/>
      <c r="AT79" s="1007"/>
      <c r="AU79" s="1007" t="s">
        <v>569</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t="s">
        <v>582</v>
      </c>
      <c r="C80" s="1011"/>
      <c r="D80" s="1011"/>
      <c r="E80" s="1011"/>
      <c r="F80" s="1011"/>
      <c r="G80" s="1011"/>
      <c r="H80" s="1011"/>
      <c r="I80" s="1011"/>
      <c r="J80" s="1011"/>
      <c r="K80" s="1011"/>
      <c r="L80" s="1011"/>
      <c r="M80" s="1011"/>
      <c r="N80" s="1011"/>
      <c r="O80" s="1011"/>
      <c r="P80" s="1012"/>
      <c r="Q80" s="1013">
        <v>1304</v>
      </c>
      <c r="R80" s="1007"/>
      <c r="S80" s="1007"/>
      <c r="T80" s="1007"/>
      <c r="U80" s="1007"/>
      <c r="V80" s="1007">
        <v>1275</v>
      </c>
      <c r="W80" s="1007"/>
      <c r="X80" s="1007"/>
      <c r="Y80" s="1007"/>
      <c r="Z80" s="1007"/>
      <c r="AA80" s="1007">
        <v>29</v>
      </c>
      <c r="AB80" s="1007"/>
      <c r="AC80" s="1007"/>
      <c r="AD80" s="1007"/>
      <c r="AE80" s="1007"/>
      <c r="AF80" s="1007">
        <v>21</v>
      </c>
      <c r="AG80" s="1007"/>
      <c r="AH80" s="1007"/>
      <c r="AI80" s="1007"/>
      <c r="AJ80" s="1007"/>
      <c r="AK80" s="1007">
        <v>84</v>
      </c>
      <c r="AL80" s="1007"/>
      <c r="AM80" s="1007"/>
      <c r="AN80" s="1007"/>
      <c r="AO80" s="1007"/>
      <c r="AP80" s="1007">
        <v>612</v>
      </c>
      <c r="AQ80" s="1007"/>
      <c r="AR80" s="1007"/>
      <c r="AS80" s="1007"/>
      <c r="AT80" s="1007"/>
      <c r="AU80" s="1007" t="s">
        <v>569</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t="s">
        <v>583</v>
      </c>
      <c r="C81" s="1011"/>
      <c r="D81" s="1011"/>
      <c r="E81" s="1011"/>
      <c r="F81" s="1011"/>
      <c r="G81" s="1011"/>
      <c r="H81" s="1011"/>
      <c r="I81" s="1011"/>
      <c r="J81" s="1011"/>
      <c r="K81" s="1011"/>
      <c r="L81" s="1011"/>
      <c r="M81" s="1011"/>
      <c r="N81" s="1011"/>
      <c r="O81" s="1011"/>
      <c r="P81" s="1012"/>
      <c r="Q81" s="1013">
        <v>668</v>
      </c>
      <c r="R81" s="1007"/>
      <c r="S81" s="1007"/>
      <c r="T81" s="1007"/>
      <c r="U81" s="1007"/>
      <c r="V81" s="1007">
        <v>618</v>
      </c>
      <c r="W81" s="1007"/>
      <c r="X81" s="1007"/>
      <c r="Y81" s="1007"/>
      <c r="Z81" s="1007"/>
      <c r="AA81" s="1007">
        <v>50</v>
      </c>
      <c r="AB81" s="1007"/>
      <c r="AC81" s="1007"/>
      <c r="AD81" s="1007"/>
      <c r="AE81" s="1007"/>
      <c r="AF81" s="1007">
        <v>50</v>
      </c>
      <c r="AG81" s="1007"/>
      <c r="AH81" s="1007"/>
      <c r="AI81" s="1007"/>
      <c r="AJ81" s="1007"/>
      <c r="AK81" s="1007" t="s">
        <v>569</v>
      </c>
      <c r="AL81" s="1007"/>
      <c r="AM81" s="1007"/>
      <c r="AN81" s="1007"/>
      <c r="AO81" s="1007"/>
      <c r="AP81" s="1007">
        <v>315</v>
      </c>
      <c r="AQ81" s="1007"/>
      <c r="AR81" s="1007"/>
      <c r="AS81" s="1007"/>
      <c r="AT81" s="1007"/>
      <c r="AU81" s="1007">
        <v>28</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t="s">
        <v>584</v>
      </c>
      <c r="C82" s="1011"/>
      <c r="D82" s="1011"/>
      <c r="E82" s="1011"/>
      <c r="F82" s="1011"/>
      <c r="G82" s="1011"/>
      <c r="H82" s="1011"/>
      <c r="I82" s="1011"/>
      <c r="J82" s="1011"/>
      <c r="K82" s="1011"/>
      <c r="L82" s="1011"/>
      <c r="M82" s="1011"/>
      <c r="N82" s="1011"/>
      <c r="O82" s="1011"/>
      <c r="P82" s="1012"/>
      <c r="Q82" s="1013">
        <v>321</v>
      </c>
      <c r="R82" s="1007"/>
      <c r="S82" s="1007"/>
      <c r="T82" s="1007"/>
      <c r="U82" s="1007"/>
      <c r="V82" s="1007">
        <v>307</v>
      </c>
      <c r="W82" s="1007"/>
      <c r="X82" s="1007"/>
      <c r="Y82" s="1007"/>
      <c r="Z82" s="1007"/>
      <c r="AA82" s="1007">
        <v>14</v>
      </c>
      <c r="AB82" s="1007"/>
      <c r="AC82" s="1007"/>
      <c r="AD82" s="1007"/>
      <c r="AE82" s="1007"/>
      <c r="AF82" s="1007">
        <v>14</v>
      </c>
      <c r="AG82" s="1007"/>
      <c r="AH82" s="1007"/>
      <c r="AI82" s="1007"/>
      <c r="AJ82" s="1007"/>
      <c r="AK82" s="1007">
        <v>4</v>
      </c>
      <c r="AL82" s="1007"/>
      <c r="AM82" s="1007"/>
      <c r="AN82" s="1007"/>
      <c r="AO82" s="1007"/>
      <c r="AP82" s="1007">
        <v>154</v>
      </c>
      <c r="AQ82" s="1007"/>
      <c r="AR82" s="1007"/>
      <c r="AS82" s="1007"/>
      <c r="AT82" s="1007"/>
      <c r="AU82" s="1007" t="s">
        <v>569</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t="s">
        <v>585</v>
      </c>
      <c r="C83" s="1011"/>
      <c r="D83" s="1011"/>
      <c r="E83" s="1011"/>
      <c r="F83" s="1011"/>
      <c r="G83" s="1011"/>
      <c r="H83" s="1011"/>
      <c r="I83" s="1011"/>
      <c r="J83" s="1011"/>
      <c r="K83" s="1011"/>
      <c r="L83" s="1011"/>
      <c r="M83" s="1011"/>
      <c r="N83" s="1011"/>
      <c r="O83" s="1011"/>
      <c r="P83" s="1012"/>
      <c r="Q83" s="1013">
        <v>7806</v>
      </c>
      <c r="R83" s="1007"/>
      <c r="S83" s="1007"/>
      <c r="T83" s="1007"/>
      <c r="U83" s="1007"/>
      <c r="V83" s="1007">
        <v>7404</v>
      </c>
      <c r="W83" s="1007"/>
      <c r="X83" s="1007"/>
      <c r="Y83" s="1007"/>
      <c r="Z83" s="1007"/>
      <c r="AA83" s="1007">
        <v>402</v>
      </c>
      <c r="AB83" s="1007"/>
      <c r="AC83" s="1007"/>
      <c r="AD83" s="1007"/>
      <c r="AE83" s="1007"/>
      <c r="AF83" s="1007">
        <v>402</v>
      </c>
      <c r="AG83" s="1007"/>
      <c r="AH83" s="1007"/>
      <c r="AI83" s="1007"/>
      <c r="AJ83" s="1007"/>
      <c r="AK83" s="1007">
        <v>4</v>
      </c>
      <c r="AL83" s="1007"/>
      <c r="AM83" s="1007"/>
      <c r="AN83" s="1007"/>
      <c r="AO83" s="1007"/>
      <c r="AP83" s="1007" t="s">
        <v>569</v>
      </c>
      <c r="AQ83" s="1007"/>
      <c r="AR83" s="1007"/>
      <c r="AS83" s="1007"/>
      <c r="AT83" s="1007"/>
      <c r="AU83" s="1007" t="s">
        <v>569</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t="s">
        <v>586</v>
      </c>
      <c r="C84" s="1011"/>
      <c r="D84" s="1011"/>
      <c r="E84" s="1011"/>
      <c r="F84" s="1011"/>
      <c r="G84" s="1011"/>
      <c r="H84" s="1011"/>
      <c r="I84" s="1011"/>
      <c r="J84" s="1011"/>
      <c r="K84" s="1011"/>
      <c r="L84" s="1011"/>
      <c r="M84" s="1011"/>
      <c r="N84" s="1011"/>
      <c r="O84" s="1011"/>
      <c r="P84" s="1012"/>
      <c r="Q84" s="1013">
        <v>9</v>
      </c>
      <c r="R84" s="1007"/>
      <c r="S84" s="1007"/>
      <c r="T84" s="1007"/>
      <c r="U84" s="1007"/>
      <c r="V84" s="1007">
        <v>4</v>
      </c>
      <c r="W84" s="1007"/>
      <c r="X84" s="1007"/>
      <c r="Y84" s="1007"/>
      <c r="Z84" s="1007"/>
      <c r="AA84" s="1007">
        <v>5</v>
      </c>
      <c r="AB84" s="1007"/>
      <c r="AC84" s="1007"/>
      <c r="AD84" s="1007"/>
      <c r="AE84" s="1007"/>
      <c r="AF84" s="1007">
        <v>5</v>
      </c>
      <c r="AG84" s="1007"/>
      <c r="AH84" s="1007"/>
      <c r="AI84" s="1007"/>
      <c r="AJ84" s="1007"/>
      <c r="AK84" s="1007">
        <v>3</v>
      </c>
      <c r="AL84" s="1007"/>
      <c r="AM84" s="1007"/>
      <c r="AN84" s="1007"/>
      <c r="AO84" s="1007"/>
      <c r="AP84" s="1007" t="s">
        <v>569</v>
      </c>
      <c r="AQ84" s="1007"/>
      <c r="AR84" s="1007"/>
      <c r="AS84" s="1007"/>
      <c r="AT84" s="1007"/>
      <c r="AU84" s="1007" t="s">
        <v>569</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t="s">
        <v>587</v>
      </c>
      <c r="C85" s="1011"/>
      <c r="D85" s="1011"/>
      <c r="E85" s="1011"/>
      <c r="F85" s="1011"/>
      <c r="G85" s="1011"/>
      <c r="H85" s="1011"/>
      <c r="I85" s="1011"/>
      <c r="J85" s="1011"/>
      <c r="K85" s="1011"/>
      <c r="L85" s="1011"/>
      <c r="M85" s="1011"/>
      <c r="N85" s="1011"/>
      <c r="O85" s="1011"/>
      <c r="P85" s="1012"/>
      <c r="Q85" s="1013">
        <v>184</v>
      </c>
      <c r="R85" s="1007"/>
      <c r="S85" s="1007"/>
      <c r="T85" s="1007"/>
      <c r="U85" s="1007"/>
      <c r="V85" s="1007">
        <v>167</v>
      </c>
      <c r="W85" s="1007"/>
      <c r="X85" s="1007"/>
      <c r="Y85" s="1007"/>
      <c r="Z85" s="1007"/>
      <c r="AA85" s="1007">
        <v>17</v>
      </c>
      <c r="AB85" s="1007"/>
      <c r="AC85" s="1007"/>
      <c r="AD85" s="1007"/>
      <c r="AE85" s="1007"/>
      <c r="AF85" s="1007">
        <v>17</v>
      </c>
      <c r="AG85" s="1007"/>
      <c r="AH85" s="1007"/>
      <c r="AI85" s="1007"/>
      <c r="AJ85" s="1007"/>
      <c r="AK85" s="1007" t="s">
        <v>569</v>
      </c>
      <c r="AL85" s="1007"/>
      <c r="AM85" s="1007"/>
      <c r="AN85" s="1007"/>
      <c r="AO85" s="1007"/>
      <c r="AP85" s="1007" t="s">
        <v>569</v>
      </c>
      <c r="AQ85" s="1007"/>
      <c r="AR85" s="1007"/>
      <c r="AS85" s="1007"/>
      <c r="AT85" s="1007"/>
      <c r="AU85" s="1007" t="s">
        <v>569</v>
      </c>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417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418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426</v>
      </c>
      <c r="AB109" s="932"/>
      <c r="AC109" s="932"/>
      <c r="AD109" s="932"/>
      <c r="AE109" s="933"/>
      <c r="AF109" s="934" t="s">
        <v>427</v>
      </c>
      <c r="AG109" s="932"/>
      <c r="AH109" s="932"/>
      <c r="AI109" s="932"/>
      <c r="AJ109" s="933"/>
      <c r="AK109" s="934" t="s">
        <v>310</v>
      </c>
      <c r="AL109" s="932"/>
      <c r="AM109" s="932"/>
      <c r="AN109" s="932"/>
      <c r="AO109" s="933"/>
      <c r="AP109" s="934" t="s">
        <v>428</v>
      </c>
      <c r="AQ109" s="932"/>
      <c r="AR109" s="932"/>
      <c r="AS109" s="932"/>
      <c r="AT109" s="965"/>
      <c r="AU109" s="931" t="s">
        <v>425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426</v>
      </c>
      <c r="BR109" s="932"/>
      <c r="BS109" s="932"/>
      <c r="BT109" s="932"/>
      <c r="BU109" s="933"/>
      <c r="BV109" s="934" t="s">
        <v>427</v>
      </c>
      <c r="BW109" s="932"/>
      <c r="BX109" s="932"/>
      <c r="BY109" s="932"/>
      <c r="BZ109" s="933"/>
      <c r="CA109" s="934" t="s">
        <v>310</v>
      </c>
      <c r="CB109" s="932"/>
      <c r="CC109" s="932"/>
      <c r="CD109" s="932"/>
      <c r="CE109" s="933"/>
      <c r="CF109" s="972" t="s">
        <v>428</v>
      </c>
      <c r="CG109" s="972"/>
      <c r="CH109" s="972"/>
      <c r="CI109" s="972"/>
      <c r="CJ109" s="972"/>
      <c r="CK109" s="934" t="s">
        <v>429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426</v>
      </c>
      <c r="DH109" s="932"/>
      <c r="DI109" s="932"/>
      <c r="DJ109" s="932"/>
      <c r="DK109" s="933"/>
      <c r="DL109" s="934" t="s">
        <v>427</v>
      </c>
      <c r="DM109" s="932"/>
      <c r="DN109" s="932"/>
      <c r="DO109" s="932"/>
      <c r="DP109" s="933"/>
      <c r="DQ109" s="934" t="s">
        <v>310</v>
      </c>
      <c r="DR109" s="932"/>
      <c r="DS109" s="932"/>
      <c r="DT109" s="932"/>
      <c r="DU109" s="933"/>
      <c r="DV109" s="934" t="s">
        <v>428</v>
      </c>
      <c r="DW109" s="932"/>
      <c r="DX109" s="932"/>
      <c r="DY109" s="932"/>
      <c r="DZ109" s="965"/>
    </row>
    <row r="110" spans="1:131" s="230" customFormat="1" ht="26.25" customHeight="1" x14ac:dyDescent="0.15">
      <c r="A110" s="843" t="s">
        <v>430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1310830</v>
      </c>
      <c r="AB110" s="925"/>
      <c r="AC110" s="925"/>
      <c r="AD110" s="925"/>
      <c r="AE110" s="926"/>
      <c r="AF110" s="927">
        <v>1297796</v>
      </c>
      <c r="AG110" s="925"/>
      <c r="AH110" s="925"/>
      <c r="AI110" s="925"/>
      <c r="AJ110" s="926"/>
      <c r="AK110" s="927">
        <v>1253241</v>
      </c>
      <c r="AL110" s="925"/>
      <c r="AM110" s="925"/>
      <c r="AN110" s="925"/>
      <c r="AO110" s="926"/>
      <c r="AP110" s="928">
        <v>16.399999999999999</v>
      </c>
      <c r="AQ110" s="929"/>
      <c r="AR110" s="929"/>
      <c r="AS110" s="929"/>
      <c r="AT110" s="930"/>
      <c r="AU110" s="966" t="s">
        <v>75</v>
      </c>
      <c r="AV110" s="967"/>
      <c r="AW110" s="967"/>
      <c r="AX110" s="967"/>
      <c r="AY110" s="967"/>
      <c r="AZ110" s="896" t="s">
        <v>431</v>
      </c>
      <c r="BA110" s="844"/>
      <c r="BB110" s="844"/>
      <c r="BC110" s="844"/>
      <c r="BD110" s="844"/>
      <c r="BE110" s="844"/>
      <c r="BF110" s="844"/>
      <c r="BG110" s="844"/>
      <c r="BH110" s="844"/>
      <c r="BI110" s="844"/>
      <c r="BJ110" s="844"/>
      <c r="BK110" s="844"/>
      <c r="BL110" s="844"/>
      <c r="BM110" s="844"/>
      <c r="BN110" s="844"/>
      <c r="BO110" s="844"/>
      <c r="BP110" s="845"/>
      <c r="BQ110" s="897">
        <v>12723918</v>
      </c>
      <c r="BR110" s="878"/>
      <c r="BS110" s="878"/>
      <c r="BT110" s="878"/>
      <c r="BU110" s="878"/>
      <c r="BV110" s="878">
        <v>12271857</v>
      </c>
      <c r="BW110" s="878"/>
      <c r="BX110" s="878"/>
      <c r="BY110" s="878"/>
      <c r="BZ110" s="878"/>
      <c r="CA110" s="878">
        <v>11497776</v>
      </c>
      <c r="CB110" s="878"/>
      <c r="CC110" s="878"/>
      <c r="CD110" s="878"/>
      <c r="CE110" s="878"/>
      <c r="CF110" s="902">
        <v>150.80000000000001</v>
      </c>
      <c r="CG110" s="903"/>
      <c r="CH110" s="903"/>
      <c r="CI110" s="903"/>
      <c r="CJ110" s="903"/>
      <c r="CK110" s="962" t="s">
        <v>432</v>
      </c>
      <c r="CL110" s="855"/>
      <c r="CM110" s="896" t="s">
        <v>433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131</v>
      </c>
      <c r="DH110" s="878"/>
      <c r="DI110" s="878"/>
      <c r="DJ110" s="878"/>
      <c r="DK110" s="878"/>
      <c r="DL110" s="878" t="s">
        <v>411</v>
      </c>
      <c r="DM110" s="878"/>
      <c r="DN110" s="878"/>
      <c r="DO110" s="878"/>
      <c r="DP110" s="878"/>
      <c r="DQ110" s="878" t="s">
        <v>131</v>
      </c>
      <c r="DR110" s="878"/>
      <c r="DS110" s="878"/>
      <c r="DT110" s="878"/>
      <c r="DU110" s="878"/>
      <c r="DV110" s="879" t="s">
        <v>131</v>
      </c>
      <c r="DW110" s="879"/>
      <c r="DX110" s="879"/>
      <c r="DY110" s="879"/>
      <c r="DZ110" s="880"/>
    </row>
    <row r="111" spans="1:131" s="230" customFormat="1" ht="26.25" customHeight="1" x14ac:dyDescent="0.15">
      <c r="A111" s="810" t="s">
        <v>434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411</v>
      </c>
      <c r="AB111" s="955"/>
      <c r="AC111" s="955"/>
      <c r="AD111" s="955"/>
      <c r="AE111" s="956"/>
      <c r="AF111" s="957" t="s">
        <v>411</v>
      </c>
      <c r="AG111" s="955"/>
      <c r="AH111" s="955"/>
      <c r="AI111" s="955"/>
      <c r="AJ111" s="956"/>
      <c r="AK111" s="957" t="s">
        <v>411</v>
      </c>
      <c r="AL111" s="955"/>
      <c r="AM111" s="955"/>
      <c r="AN111" s="955"/>
      <c r="AO111" s="956"/>
      <c r="AP111" s="958" t="s">
        <v>411</v>
      </c>
      <c r="AQ111" s="959"/>
      <c r="AR111" s="959"/>
      <c r="AS111" s="959"/>
      <c r="AT111" s="960"/>
      <c r="AU111" s="968"/>
      <c r="AV111" s="969"/>
      <c r="AW111" s="969"/>
      <c r="AX111" s="969"/>
      <c r="AY111" s="969"/>
      <c r="AZ111" s="851" t="s">
        <v>435</v>
      </c>
      <c r="BA111" s="788"/>
      <c r="BB111" s="788"/>
      <c r="BC111" s="788"/>
      <c r="BD111" s="788"/>
      <c r="BE111" s="788"/>
      <c r="BF111" s="788"/>
      <c r="BG111" s="788"/>
      <c r="BH111" s="788"/>
      <c r="BI111" s="788"/>
      <c r="BJ111" s="788"/>
      <c r="BK111" s="788"/>
      <c r="BL111" s="788"/>
      <c r="BM111" s="788"/>
      <c r="BN111" s="788"/>
      <c r="BO111" s="788"/>
      <c r="BP111" s="789"/>
      <c r="BQ111" s="852" t="s">
        <v>131</v>
      </c>
      <c r="BR111" s="853"/>
      <c r="BS111" s="853"/>
      <c r="BT111" s="853"/>
      <c r="BU111" s="853"/>
      <c r="BV111" s="853" t="s">
        <v>131</v>
      </c>
      <c r="BW111" s="853"/>
      <c r="BX111" s="853"/>
      <c r="BY111" s="853"/>
      <c r="BZ111" s="853"/>
      <c r="CA111" s="853" t="s">
        <v>131</v>
      </c>
      <c r="CB111" s="853"/>
      <c r="CC111" s="853"/>
      <c r="CD111" s="853"/>
      <c r="CE111" s="853"/>
      <c r="CF111" s="911" t="s">
        <v>411</v>
      </c>
      <c r="CG111" s="912"/>
      <c r="CH111" s="912"/>
      <c r="CI111" s="912"/>
      <c r="CJ111" s="912"/>
      <c r="CK111" s="963"/>
      <c r="CL111" s="857"/>
      <c r="CM111" s="851" t="s">
        <v>436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131</v>
      </c>
      <c r="DH111" s="853"/>
      <c r="DI111" s="853"/>
      <c r="DJ111" s="853"/>
      <c r="DK111" s="853"/>
      <c r="DL111" s="853" t="s">
        <v>131</v>
      </c>
      <c r="DM111" s="853"/>
      <c r="DN111" s="853"/>
      <c r="DO111" s="853"/>
      <c r="DP111" s="853"/>
      <c r="DQ111" s="853" t="s">
        <v>131</v>
      </c>
      <c r="DR111" s="853"/>
      <c r="DS111" s="853"/>
      <c r="DT111" s="853"/>
      <c r="DU111" s="853"/>
      <c r="DV111" s="830" t="s">
        <v>411</v>
      </c>
      <c r="DW111" s="830"/>
      <c r="DX111" s="830"/>
      <c r="DY111" s="830"/>
      <c r="DZ111" s="831"/>
    </row>
    <row r="112" spans="1:131" s="230" customFormat="1" ht="26.25" customHeight="1" x14ac:dyDescent="0.15">
      <c r="A112" s="948" t="s">
        <v>437</v>
      </c>
      <c r="B112" s="949"/>
      <c r="C112" s="788" t="s">
        <v>438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131</v>
      </c>
      <c r="AB112" s="816"/>
      <c r="AC112" s="816"/>
      <c r="AD112" s="816"/>
      <c r="AE112" s="817"/>
      <c r="AF112" s="818" t="s">
        <v>131</v>
      </c>
      <c r="AG112" s="816"/>
      <c r="AH112" s="816"/>
      <c r="AI112" s="816"/>
      <c r="AJ112" s="817"/>
      <c r="AK112" s="818" t="s">
        <v>131</v>
      </c>
      <c r="AL112" s="816"/>
      <c r="AM112" s="816"/>
      <c r="AN112" s="816"/>
      <c r="AO112" s="817"/>
      <c r="AP112" s="860" t="s">
        <v>131</v>
      </c>
      <c r="AQ112" s="861"/>
      <c r="AR112" s="861"/>
      <c r="AS112" s="861"/>
      <c r="AT112" s="862"/>
      <c r="AU112" s="968"/>
      <c r="AV112" s="969"/>
      <c r="AW112" s="969"/>
      <c r="AX112" s="969"/>
      <c r="AY112" s="969"/>
      <c r="AZ112" s="851" t="s">
        <v>439</v>
      </c>
      <c r="BA112" s="788"/>
      <c r="BB112" s="788"/>
      <c r="BC112" s="788"/>
      <c r="BD112" s="788"/>
      <c r="BE112" s="788"/>
      <c r="BF112" s="788"/>
      <c r="BG112" s="788"/>
      <c r="BH112" s="788"/>
      <c r="BI112" s="788"/>
      <c r="BJ112" s="788"/>
      <c r="BK112" s="788"/>
      <c r="BL112" s="788"/>
      <c r="BM112" s="788"/>
      <c r="BN112" s="788"/>
      <c r="BO112" s="788"/>
      <c r="BP112" s="789"/>
      <c r="BQ112" s="852">
        <v>1658420</v>
      </c>
      <c r="BR112" s="853"/>
      <c r="BS112" s="853"/>
      <c r="BT112" s="853"/>
      <c r="BU112" s="853"/>
      <c r="BV112" s="853">
        <v>1620230</v>
      </c>
      <c r="BW112" s="853"/>
      <c r="BX112" s="853"/>
      <c r="BY112" s="853"/>
      <c r="BZ112" s="853"/>
      <c r="CA112" s="853">
        <v>1501338</v>
      </c>
      <c r="CB112" s="853"/>
      <c r="CC112" s="853"/>
      <c r="CD112" s="853"/>
      <c r="CE112" s="853"/>
      <c r="CF112" s="911">
        <v>19.7</v>
      </c>
      <c r="CG112" s="912"/>
      <c r="CH112" s="912"/>
      <c r="CI112" s="912"/>
      <c r="CJ112" s="912"/>
      <c r="CK112" s="963"/>
      <c r="CL112" s="857"/>
      <c r="CM112" s="851" t="s">
        <v>440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411</v>
      </c>
      <c r="DH112" s="853"/>
      <c r="DI112" s="853"/>
      <c r="DJ112" s="853"/>
      <c r="DK112" s="853"/>
      <c r="DL112" s="853" t="s">
        <v>411</v>
      </c>
      <c r="DM112" s="853"/>
      <c r="DN112" s="853"/>
      <c r="DO112" s="853"/>
      <c r="DP112" s="853"/>
      <c r="DQ112" s="853" t="s">
        <v>131</v>
      </c>
      <c r="DR112" s="853"/>
      <c r="DS112" s="853"/>
      <c r="DT112" s="853"/>
      <c r="DU112" s="853"/>
      <c r="DV112" s="830" t="s">
        <v>131</v>
      </c>
      <c r="DW112" s="830"/>
      <c r="DX112" s="830"/>
      <c r="DY112" s="830"/>
      <c r="DZ112" s="831"/>
    </row>
    <row r="113" spans="1:130" s="230" customFormat="1" ht="26.25" customHeight="1" x14ac:dyDescent="0.15">
      <c r="A113" s="950"/>
      <c r="B113" s="951"/>
      <c r="C113" s="788" t="s">
        <v>441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92882</v>
      </c>
      <c r="AB113" s="955"/>
      <c r="AC113" s="955"/>
      <c r="AD113" s="955"/>
      <c r="AE113" s="956"/>
      <c r="AF113" s="957">
        <v>114032</v>
      </c>
      <c r="AG113" s="955"/>
      <c r="AH113" s="955"/>
      <c r="AI113" s="955"/>
      <c r="AJ113" s="956"/>
      <c r="AK113" s="957">
        <v>115609</v>
      </c>
      <c r="AL113" s="955"/>
      <c r="AM113" s="955"/>
      <c r="AN113" s="955"/>
      <c r="AO113" s="956"/>
      <c r="AP113" s="958">
        <v>1.5</v>
      </c>
      <c r="AQ113" s="959"/>
      <c r="AR113" s="959"/>
      <c r="AS113" s="959"/>
      <c r="AT113" s="960"/>
      <c r="AU113" s="968"/>
      <c r="AV113" s="969"/>
      <c r="AW113" s="969"/>
      <c r="AX113" s="969"/>
      <c r="AY113" s="969"/>
      <c r="AZ113" s="851" t="s">
        <v>442</v>
      </c>
      <c r="BA113" s="788"/>
      <c r="BB113" s="788"/>
      <c r="BC113" s="788"/>
      <c r="BD113" s="788"/>
      <c r="BE113" s="788"/>
      <c r="BF113" s="788"/>
      <c r="BG113" s="788"/>
      <c r="BH113" s="788"/>
      <c r="BI113" s="788"/>
      <c r="BJ113" s="788"/>
      <c r="BK113" s="788"/>
      <c r="BL113" s="788"/>
      <c r="BM113" s="788"/>
      <c r="BN113" s="788"/>
      <c r="BO113" s="788"/>
      <c r="BP113" s="789"/>
      <c r="BQ113" s="852">
        <v>957692</v>
      </c>
      <c r="BR113" s="853"/>
      <c r="BS113" s="853"/>
      <c r="BT113" s="853"/>
      <c r="BU113" s="853"/>
      <c r="BV113" s="853">
        <v>1235469</v>
      </c>
      <c r="BW113" s="853"/>
      <c r="BX113" s="853"/>
      <c r="BY113" s="853"/>
      <c r="BZ113" s="853"/>
      <c r="CA113" s="853">
        <v>1165004</v>
      </c>
      <c r="CB113" s="853"/>
      <c r="CC113" s="853"/>
      <c r="CD113" s="853"/>
      <c r="CE113" s="853"/>
      <c r="CF113" s="911">
        <v>15.3</v>
      </c>
      <c r="CG113" s="912"/>
      <c r="CH113" s="912"/>
      <c r="CI113" s="912"/>
      <c r="CJ113" s="912"/>
      <c r="CK113" s="963"/>
      <c r="CL113" s="857"/>
      <c r="CM113" s="851" t="s">
        <v>443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411</v>
      </c>
      <c r="DR113" s="816"/>
      <c r="DS113" s="816"/>
      <c r="DT113" s="816"/>
      <c r="DU113" s="817"/>
      <c r="DV113" s="860" t="s">
        <v>131</v>
      </c>
      <c r="DW113" s="861"/>
      <c r="DX113" s="861"/>
      <c r="DY113" s="861"/>
      <c r="DZ113" s="862"/>
    </row>
    <row r="114" spans="1:130" s="230" customFormat="1" ht="26.25" customHeight="1" x14ac:dyDescent="0.15">
      <c r="A114" s="950"/>
      <c r="B114" s="951"/>
      <c r="C114" s="788" t="s">
        <v>444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64230</v>
      </c>
      <c r="AB114" s="816"/>
      <c r="AC114" s="816"/>
      <c r="AD114" s="816"/>
      <c r="AE114" s="817"/>
      <c r="AF114" s="818">
        <v>52073</v>
      </c>
      <c r="AG114" s="816"/>
      <c r="AH114" s="816"/>
      <c r="AI114" s="816"/>
      <c r="AJ114" s="817"/>
      <c r="AK114" s="818">
        <v>57270</v>
      </c>
      <c r="AL114" s="816"/>
      <c r="AM114" s="816"/>
      <c r="AN114" s="816"/>
      <c r="AO114" s="817"/>
      <c r="AP114" s="860">
        <v>0.8</v>
      </c>
      <c r="AQ114" s="861"/>
      <c r="AR114" s="861"/>
      <c r="AS114" s="861"/>
      <c r="AT114" s="862"/>
      <c r="AU114" s="968"/>
      <c r="AV114" s="969"/>
      <c r="AW114" s="969"/>
      <c r="AX114" s="969"/>
      <c r="AY114" s="969"/>
      <c r="AZ114" s="851" t="s">
        <v>445</v>
      </c>
      <c r="BA114" s="788"/>
      <c r="BB114" s="788"/>
      <c r="BC114" s="788"/>
      <c r="BD114" s="788"/>
      <c r="BE114" s="788"/>
      <c r="BF114" s="788"/>
      <c r="BG114" s="788"/>
      <c r="BH114" s="788"/>
      <c r="BI114" s="788"/>
      <c r="BJ114" s="788"/>
      <c r="BK114" s="788"/>
      <c r="BL114" s="788"/>
      <c r="BM114" s="788"/>
      <c r="BN114" s="788"/>
      <c r="BO114" s="788"/>
      <c r="BP114" s="789"/>
      <c r="BQ114" s="852">
        <v>347642</v>
      </c>
      <c r="BR114" s="853"/>
      <c r="BS114" s="853"/>
      <c r="BT114" s="853"/>
      <c r="BU114" s="853"/>
      <c r="BV114" s="853">
        <v>264940</v>
      </c>
      <c r="BW114" s="853"/>
      <c r="BX114" s="853"/>
      <c r="BY114" s="853"/>
      <c r="BZ114" s="853"/>
      <c r="CA114" s="853">
        <v>132645</v>
      </c>
      <c r="CB114" s="853"/>
      <c r="CC114" s="853"/>
      <c r="CD114" s="853"/>
      <c r="CE114" s="853"/>
      <c r="CF114" s="911">
        <v>1.7</v>
      </c>
      <c r="CG114" s="912"/>
      <c r="CH114" s="912"/>
      <c r="CI114" s="912"/>
      <c r="CJ114" s="912"/>
      <c r="CK114" s="963"/>
      <c r="CL114" s="857"/>
      <c r="CM114" s="851" t="s">
        <v>446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411</v>
      </c>
      <c r="DH114" s="816"/>
      <c r="DI114" s="816"/>
      <c r="DJ114" s="816"/>
      <c r="DK114" s="817"/>
      <c r="DL114" s="818" t="s">
        <v>411</v>
      </c>
      <c r="DM114" s="816"/>
      <c r="DN114" s="816"/>
      <c r="DO114" s="816"/>
      <c r="DP114" s="817"/>
      <c r="DQ114" s="818" t="s">
        <v>131</v>
      </c>
      <c r="DR114" s="816"/>
      <c r="DS114" s="816"/>
      <c r="DT114" s="816"/>
      <c r="DU114" s="817"/>
      <c r="DV114" s="860" t="s">
        <v>411</v>
      </c>
      <c r="DW114" s="861"/>
      <c r="DX114" s="861"/>
      <c r="DY114" s="861"/>
      <c r="DZ114" s="862"/>
    </row>
    <row r="115" spans="1:130" s="230" customFormat="1" ht="26.25" customHeight="1" x14ac:dyDescent="0.15">
      <c r="A115" s="950"/>
      <c r="B115" s="951"/>
      <c r="C115" s="788" t="s">
        <v>447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411</v>
      </c>
      <c r="AB115" s="955"/>
      <c r="AC115" s="955"/>
      <c r="AD115" s="955"/>
      <c r="AE115" s="956"/>
      <c r="AF115" s="957" t="s">
        <v>131</v>
      </c>
      <c r="AG115" s="955"/>
      <c r="AH115" s="955"/>
      <c r="AI115" s="955"/>
      <c r="AJ115" s="956"/>
      <c r="AK115" s="957" t="s">
        <v>131</v>
      </c>
      <c r="AL115" s="955"/>
      <c r="AM115" s="955"/>
      <c r="AN115" s="955"/>
      <c r="AO115" s="956"/>
      <c r="AP115" s="958" t="s">
        <v>131</v>
      </c>
      <c r="AQ115" s="959"/>
      <c r="AR115" s="959"/>
      <c r="AS115" s="959"/>
      <c r="AT115" s="960"/>
      <c r="AU115" s="968"/>
      <c r="AV115" s="969"/>
      <c r="AW115" s="969"/>
      <c r="AX115" s="969"/>
      <c r="AY115" s="969"/>
      <c r="AZ115" s="851" t="s">
        <v>448</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131</v>
      </c>
      <c r="BW115" s="853"/>
      <c r="BX115" s="853"/>
      <c r="BY115" s="853"/>
      <c r="BZ115" s="853"/>
      <c r="CA115" s="853" t="s">
        <v>131</v>
      </c>
      <c r="CB115" s="853"/>
      <c r="CC115" s="853"/>
      <c r="CD115" s="853"/>
      <c r="CE115" s="853"/>
      <c r="CF115" s="911" t="s">
        <v>131</v>
      </c>
      <c r="CG115" s="912"/>
      <c r="CH115" s="912"/>
      <c r="CI115" s="912"/>
      <c r="CJ115" s="912"/>
      <c r="CK115" s="963"/>
      <c r="CL115" s="857"/>
      <c r="CM115" s="851" t="s">
        <v>449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131</v>
      </c>
      <c r="DH115" s="816"/>
      <c r="DI115" s="816"/>
      <c r="DJ115" s="816"/>
      <c r="DK115" s="817"/>
      <c r="DL115" s="818" t="s">
        <v>411</v>
      </c>
      <c r="DM115" s="816"/>
      <c r="DN115" s="816"/>
      <c r="DO115" s="816"/>
      <c r="DP115" s="817"/>
      <c r="DQ115" s="818" t="s">
        <v>411</v>
      </c>
      <c r="DR115" s="816"/>
      <c r="DS115" s="816"/>
      <c r="DT115" s="816"/>
      <c r="DU115" s="817"/>
      <c r="DV115" s="860" t="s">
        <v>411</v>
      </c>
      <c r="DW115" s="861"/>
      <c r="DX115" s="861"/>
      <c r="DY115" s="861"/>
      <c r="DZ115" s="862"/>
    </row>
    <row r="116" spans="1:130" s="230" customFormat="1" ht="26.25" customHeight="1" x14ac:dyDescent="0.15">
      <c r="A116" s="952"/>
      <c r="B116" s="953"/>
      <c r="C116" s="875" t="s">
        <v>450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2136</v>
      </c>
      <c r="AB116" s="816"/>
      <c r="AC116" s="816"/>
      <c r="AD116" s="816"/>
      <c r="AE116" s="817"/>
      <c r="AF116" s="818">
        <v>505</v>
      </c>
      <c r="AG116" s="816"/>
      <c r="AH116" s="816"/>
      <c r="AI116" s="816"/>
      <c r="AJ116" s="817"/>
      <c r="AK116" s="818">
        <v>148</v>
      </c>
      <c r="AL116" s="816"/>
      <c r="AM116" s="816"/>
      <c r="AN116" s="816"/>
      <c r="AO116" s="817"/>
      <c r="AP116" s="860">
        <v>0</v>
      </c>
      <c r="AQ116" s="861"/>
      <c r="AR116" s="861"/>
      <c r="AS116" s="861"/>
      <c r="AT116" s="862"/>
      <c r="AU116" s="968"/>
      <c r="AV116" s="969"/>
      <c r="AW116" s="969"/>
      <c r="AX116" s="969"/>
      <c r="AY116" s="969"/>
      <c r="AZ116" s="945" t="s">
        <v>451</v>
      </c>
      <c r="BA116" s="946"/>
      <c r="BB116" s="946"/>
      <c r="BC116" s="946"/>
      <c r="BD116" s="946"/>
      <c r="BE116" s="946"/>
      <c r="BF116" s="946"/>
      <c r="BG116" s="946"/>
      <c r="BH116" s="946"/>
      <c r="BI116" s="946"/>
      <c r="BJ116" s="946"/>
      <c r="BK116" s="946"/>
      <c r="BL116" s="946"/>
      <c r="BM116" s="946"/>
      <c r="BN116" s="946"/>
      <c r="BO116" s="946"/>
      <c r="BP116" s="947"/>
      <c r="BQ116" s="852" t="s">
        <v>411</v>
      </c>
      <c r="BR116" s="853"/>
      <c r="BS116" s="853"/>
      <c r="BT116" s="853"/>
      <c r="BU116" s="853"/>
      <c r="BV116" s="853" t="s">
        <v>131</v>
      </c>
      <c r="BW116" s="853"/>
      <c r="BX116" s="853"/>
      <c r="BY116" s="853"/>
      <c r="BZ116" s="853"/>
      <c r="CA116" s="853" t="s">
        <v>131</v>
      </c>
      <c r="CB116" s="853"/>
      <c r="CC116" s="853"/>
      <c r="CD116" s="853"/>
      <c r="CE116" s="853"/>
      <c r="CF116" s="911" t="s">
        <v>131</v>
      </c>
      <c r="CG116" s="912"/>
      <c r="CH116" s="912"/>
      <c r="CI116" s="912"/>
      <c r="CJ116" s="912"/>
      <c r="CK116" s="963"/>
      <c r="CL116" s="857"/>
      <c r="CM116" s="851" t="s">
        <v>452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411</v>
      </c>
      <c r="DM116" s="816"/>
      <c r="DN116" s="816"/>
      <c r="DO116" s="816"/>
      <c r="DP116" s="817"/>
      <c r="DQ116" s="818" t="s">
        <v>131</v>
      </c>
      <c r="DR116" s="816"/>
      <c r="DS116" s="816"/>
      <c r="DT116" s="816"/>
      <c r="DU116" s="817"/>
      <c r="DV116" s="860" t="s">
        <v>411</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453</v>
      </c>
      <c r="Z117" s="933"/>
      <c r="AA117" s="938">
        <v>1470078</v>
      </c>
      <c r="AB117" s="939"/>
      <c r="AC117" s="939"/>
      <c r="AD117" s="939"/>
      <c r="AE117" s="940"/>
      <c r="AF117" s="941">
        <v>1464406</v>
      </c>
      <c r="AG117" s="939"/>
      <c r="AH117" s="939"/>
      <c r="AI117" s="939"/>
      <c r="AJ117" s="940"/>
      <c r="AK117" s="941">
        <v>1426268</v>
      </c>
      <c r="AL117" s="939"/>
      <c r="AM117" s="939"/>
      <c r="AN117" s="939"/>
      <c r="AO117" s="940"/>
      <c r="AP117" s="942"/>
      <c r="AQ117" s="943"/>
      <c r="AR117" s="943"/>
      <c r="AS117" s="943"/>
      <c r="AT117" s="944"/>
      <c r="AU117" s="968"/>
      <c r="AV117" s="969"/>
      <c r="AW117" s="969"/>
      <c r="AX117" s="969"/>
      <c r="AY117" s="969"/>
      <c r="AZ117" s="899" t="s">
        <v>454</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131</v>
      </c>
      <c r="CG117" s="912"/>
      <c r="CH117" s="912"/>
      <c r="CI117" s="912"/>
      <c r="CJ117" s="912"/>
      <c r="CK117" s="963"/>
      <c r="CL117" s="857"/>
      <c r="CM117" s="851" t="s">
        <v>455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131</v>
      </c>
      <c r="DM117" s="816"/>
      <c r="DN117" s="816"/>
      <c r="DO117" s="816"/>
      <c r="DP117" s="817"/>
      <c r="DQ117" s="818" t="s">
        <v>411</v>
      </c>
      <c r="DR117" s="816"/>
      <c r="DS117" s="816"/>
      <c r="DT117" s="816"/>
      <c r="DU117" s="817"/>
      <c r="DV117" s="860" t="s">
        <v>411</v>
      </c>
      <c r="DW117" s="861"/>
      <c r="DX117" s="861"/>
      <c r="DY117" s="861"/>
      <c r="DZ117" s="862"/>
    </row>
    <row r="118" spans="1:130" s="230" customFormat="1" ht="26.25" customHeight="1" x14ac:dyDescent="0.15">
      <c r="A118" s="931" t="s">
        <v>429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426</v>
      </c>
      <c r="AB118" s="932"/>
      <c r="AC118" s="932"/>
      <c r="AD118" s="932"/>
      <c r="AE118" s="933"/>
      <c r="AF118" s="934" t="s">
        <v>427</v>
      </c>
      <c r="AG118" s="932"/>
      <c r="AH118" s="932"/>
      <c r="AI118" s="932"/>
      <c r="AJ118" s="933"/>
      <c r="AK118" s="934" t="s">
        <v>310</v>
      </c>
      <c r="AL118" s="932"/>
      <c r="AM118" s="932"/>
      <c r="AN118" s="932"/>
      <c r="AO118" s="933"/>
      <c r="AP118" s="935" t="s">
        <v>428</v>
      </c>
      <c r="AQ118" s="936"/>
      <c r="AR118" s="936"/>
      <c r="AS118" s="936"/>
      <c r="AT118" s="937"/>
      <c r="AU118" s="968"/>
      <c r="AV118" s="969"/>
      <c r="AW118" s="969"/>
      <c r="AX118" s="969"/>
      <c r="AY118" s="969"/>
      <c r="AZ118" s="874" t="s">
        <v>456</v>
      </c>
      <c r="BA118" s="875"/>
      <c r="BB118" s="875"/>
      <c r="BC118" s="875"/>
      <c r="BD118" s="875"/>
      <c r="BE118" s="875"/>
      <c r="BF118" s="875"/>
      <c r="BG118" s="875"/>
      <c r="BH118" s="875"/>
      <c r="BI118" s="875"/>
      <c r="BJ118" s="875"/>
      <c r="BK118" s="875"/>
      <c r="BL118" s="875"/>
      <c r="BM118" s="875"/>
      <c r="BN118" s="875"/>
      <c r="BO118" s="875"/>
      <c r="BP118" s="876"/>
      <c r="BQ118" s="915" t="s">
        <v>411</v>
      </c>
      <c r="BR118" s="881"/>
      <c r="BS118" s="881"/>
      <c r="BT118" s="881"/>
      <c r="BU118" s="881"/>
      <c r="BV118" s="881" t="s">
        <v>411</v>
      </c>
      <c r="BW118" s="881"/>
      <c r="BX118" s="881"/>
      <c r="BY118" s="881"/>
      <c r="BZ118" s="881"/>
      <c r="CA118" s="881" t="s">
        <v>411</v>
      </c>
      <c r="CB118" s="881"/>
      <c r="CC118" s="881"/>
      <c r="CD118" s="881"/>
      <c r="CE118" s="881"/>
      <c r="CF118" s="911" t="s">
        <v>131</v>
      </c>
      <c r="CG118" s="912"/>
      <c r="CH118" s="912"/>
      <c r="CI118" s="912"/>
      <c r="CJ118" s="912"/>
      <c r="CK118" s="963"/>
      <c r="CL118" s="857"/>
      <c r="CM118" s="851" t="s">
        <v>457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411</v>
      </c>
      <c r="DH118" s="816"/>
      <c r="DI118" s="816"/>
      <c r="DJ118" s="816"/>
      <c r="DK118" s="817"/>
      <c r="DL118" s="818" t="s">
        <v>411</v>
      </c>
      <c r="DM118" s="816"/>
      <c r="DN118" s="816"/>
      <c r="DO118" s="816"/>
      <c r="DP118" s="817"/>
      <c r="DQ118" s="818" t="s">
        <v>131</v>
      </c>
      <c r="DR118" s="816"/>
      <c r="DS118" s="816"/>
      <c r="DT118" s="816"/>
      <c r="DU118" s="817"/>
      <c r="DV118" s="860" t="s">
        <v>411</v>
      </c>
      <c r="DW118" s="861"/>
      <c r="DX118" s="861"/>
      <c r="DY118" s="861"/>
      <c r="DZ118" s="862"/>
    </row>
    <row r="119" spans="1:130" s="230" customFormat="1" ht="26.25" customHeight="1" x14ac:dyDescent="0.15">
      <c r="A119" s="854" t="s">
        <v>432</v>
      </c>
      <c r="B119" s="855"/>
      <c r="C119" s="896" t="s">
        <v>433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411</v>
      </c>
      <c r="AL119" s="925"/>
      <c r="AM119" s="925"/>
      <c r="AN119" s="925"/>
      <c r="AO119" s="926"/>
      <c r="AP119" s="928" t="s">
        <v>131</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458</v>
      </c>
      <c r="BP119" s="914"/>
      <c r="BQ119" s="915">
        <v>15687672</v>
      </c>
      <c r="BR119" s="881"/>
      <c r="BS119" s="881"/>
      <c r="BT119" s="881"/>
      <c r="BU119" s="881"/>
      <c r="BV119" s="881">
        <v>15392496</v>
      </c>
      <c r="BW119" s="881"/>
      <c r="BX119" s="881"/>
      <c r="BY119" s="881"/>
      <c r="BZ119" s="881"/>
      <c r="CA119" s="881">
        <v>14296763</v>
      </c>
      <c r="CB119" s="881"/>
      <c r="CC119" s="881"/>
      <c r="CD119" s="881"/>
      <c r="CE119" s="881"/>
      <c r="CF119" s="784"/>
      <c r="CG119" s="785"/>
      <c r="CH119" s="785"/>
      <c r="CI119" s="785"/>
      <c r="CJ119" s="870"/>
      <c r="CK119" s="964"/>
      <c r="CL119" s="859"/>
      <c r="CM119" s="874" t="s">
        <v>459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411</v>
      </c>
      <c r="DR119" s="800"/>
      <c r="DS119" s="800"/>
      <c r="DT119" s="800"/>
      <c r="DU119" s="801"/>
      <c r="DV119" s="884" t="s">
        <v>131</v>
      </c>
      <c r="DW119" s="885"/>
      <c r="DX119" s="885"/>
      <c r="DY119" s="885"/>
      <c r="DZ119" s="886"/>
    </row>
    <row r="120" spans="1:130" s="230" customFormat="1" ht="26.25" customHeight="1" x14ac:dyDescent="0.15">
      <c r="A120" s="856"/>
      <c r="B120" s="857"/>
      <c r="C120" s="851" t="s">
        <v>436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411</v>
      </c>
      <c r="AB120" s="816"/>
      <c r="AC120" s="816"/>
      <c r="AD120" s="816"/>
      <c r="AE120" s="817"/>
      <c r="AF120" s="818" t="s">
        <v>131</v>
      </c>
      <c r="AG120" s="816"/>
      <c r="AH120" s="816"/>
      <c r="AI120" s="816"/>
      <c r="AJ120" s="817"/>
      <c r="AK120" s="818" t="s">
        <v>411</v>
      </c>
      <c r="AL120" s="816"/>
      <c r="AM120" s="816"/>
      <c r="AN120" s="816"/>
      <c r="AO120" s="817"/>
      <c r="AP120" s="860" t="s">
        <v>131</v>
      </c>
      <c r="AQ120" s="861"/>
      <c r="AR120" s="861"/>
      <c r="AS120" s="861"/>
      <c r="AT120" s="862"/>
      <c r="AU120" s="916" t="s">
        <v>460</v>
      </c>
      <c r="AV120" s="917"/>
      <c r="AW120" s="917"/>
      <c r="AX120" s="917"/>
      <c r="AY120" s="918"/>
      <c r="AZ120" s="896" t="s">
        <v>461</v>
      </c>
      <c r="BA120" s="844"/>
      <c r="BB120" s="844"/>
      <c r="BC120" s="844"/>
      <c r="BD120" s="844"/>
      <c r="BE120" s="844"/>
      <c r="BF120" s="844"/>
      <c r="BG120" s="844"/>
      <c r="BH120" s="844"/>
      <c r="BI120" s="844"/>
      <c r="BJ120" s="844"/>
      <c r="BK120" s="844"/>
      <c r="BL120" s="844"/>
      <c r="BM120" s="844"/>
      <c r="BN120" s="844"/>
      <c r="BO120" s="844"/>
      <c r="BP120" s="845"/>
      <c r="BQ120" s="897">
        <v>1827010</v>
      </c>
      <c r="BR120" s="878"/>
      <c r="BS120" s="878"/>
      <c r="BT120" s="878"/>
      <c r="BU120" s="878"/>
      <c r="BV120" s="878">
        <v>2733365</v>
      </c>
      <c r="BW120" s="878"/>
      <c r="BX120" s="878"/>
      <c r="BY120" s="878"/>
      <c r="BZ120" s="878"/>
      <c r="CA120" s="878">
        <v>3401543</v>
      </c>
      <c r="CB120" s="878"/>
      <c r="CC120" s="878"/>
      <c r="CD120" s="878"/>
      <c r="CE120" s="878"/>
      <c r="CF120" s="902">
        <v>44.6</v>
      </c>
      <c r="CG120" s="903"/>
      <c r="CH120" s="903"/>
      <c r="CI120" s="903"/>
      <c r="CJ120" s="903"/>
      <c r="CK120" s="904" t="s">
        <v>462</v>
      </c>
      <c r="CL120" s="888"/>
      <c r="CM120" s="888"/>
      <c r="CN120" s="888"/>
      <c r="CO120" s="889"/>
      <c r="CP120" s="908" t="s">
        <v>463</v>
      </c>
      <c r="CQ120" s="909"/>
      <c r="CR120" s="909"/>
      <c r="CS120" s="909"/>
      <c r="CT120" s="909"/>
      <c r="CU120" s="909"/>
      <c r="CV120" s="909"/>
      <c r="CW120" s="909"/>
      <c r="CX120" s="909"/>
      <c r="CY120" s="909"/>
      <c r="CZ120" s="909"/>
      <c r="DA120" s="909"/>
      <c r="DB120" s="909"/>
      <c r="DC120" s="909"/>
      <c r="DD120" s="909"/>
      <c r="DE120" s="909"/>
      <c r="DF120" s="910"/>
      <c r="DG120" s="897" t="s">
        <v>131</v>
      </c>
      <c r="DH120" s="878"/>
      <c r="DI120" s="878"/>
      <c r="DJ120" s="878"/>
      <c r="DK120" s="878"/>
      <c r="DL120" s="878" t="s">
        <v>411</v>
      </c>
      <c r="DM120" s="878"/>
      <c r="DN120" s="878"/>
      <c r="DO120" s="878"/>
      <c r="DP120" s="878"/>
      <c r="DQ120" s="878">
        <v>1501338</v>
      </c>
      <c r="DR120" s="878"/>
      <c r="DS120" s="878"/>
      <c r="DT120" s="878"/>
      <c r="DU120" s="878"/>
      <c r="DV120" s="879">
        <v>19.7</v>
      </c>
      <c r="DW120" s="879"/>
      <c r="DX120" s="879"/>
      <c r="DY120" s="879"/>
      <c r="DZ120" s="880"/>
    </row>
    <row r="121" spans="1:130" s="230" customFormat="1" ht="26.25" customHeight="1" x14ac:dyDescent="0.15">
      <c r="A121" s="856"/>
      <c r="B121" s="857"/>
      <c r="C121" s="899" t="s">
        <v>464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411</v>
      </c>
      <c r="AB121" s="816"/>
      <c r="AC121" s="816"/>
      <c r="AD121" s="816"/>
      <c r="AE121" s="817"/>
      <c r="AF121" s="818" t="s">
        <v>411</v>
      </c>
      <c r="AG121" s="816"/>
      <c r="AH121" s="816"/>
      <c r="AI121" s="816"/>
      <c r="AJ121" s="817"/>
      <c r="AK121" s="818" t="s">
        <v>411</v>
      </c>
      <c r="AL121" s="816"/>
      <c r="AM121" s="816"/>
      <c r="AN121" s="816"/>
      <c r="AO121" s="817"/>
      <c r="AP121" s="860" t="s">
        <v>411</v>
      </c>
      <c r="AQ121" s="861"/>
      <c r="AR121" s="861"/>
      <c r="AS121" s="861"/>
      <c r="AT121" s="862"/>
      <c r="AU121" s="919"/>
      <c r="AV121" s="920"/>
      <c r="AW121" s="920"/>
      <c r="AX121" s="920"/>
      <c r="AY121" s="921"/>
      <c r="AZ121" s="851" t="s">
        <v>465</v>
      </c>
      <c r="BA121" s="788"/>
      <c r="BB121" s="788"/>
      <c r="BC121" s="788"/>
      <c r="BD121" s="788"/>
      <c r="BE121" s="788"/>
      <c r="BF121" s="788"/>
      <c r="BG121" s="788"/>
      <c r="BH121" s="788"/>
      <c r="BI121" s="788"/>
      <c r="BJ121" s="788"/>
      <c r="BK121" s="788"/>
      <c r="BL121" s="788"/>
      <c r="BM121" s="788"/>
      <c r="BN121" s="788"/>
      <c r="BO121" s="788"/>
      <c r="BP121" s="789"/>
      <c r="BQ121" s="852" t="s">
        <v>131</v>
      </c>
      <c r="BR121" s="853"/>
      <c r="BS121" s="853"/>
      <c r="BT121" s="853"/>
      <c r="BU121" s="853"/>
      <c r="BV121" s="853" t="s">
        <v>131</v>
      </c>
      <c r="BW121" s="853"/>
      <c r="BX121" s="853"/>
      <c r="BY121" s="853"/>
      <c r="BZ121" s="853"/>
      <c r="CA121" s="853" t="s">
        <v>411</v>
      </c>
      <c r="CB121" s="853"/>
      <c r="CC121" s="853"/>
      <c r="CD121" s="853"/>
      <c r="CE121" s="853"/>
      <c r="CF121" s="911" t="s">
        <v>131</v>
      </c>
      <c r="CG121" s="912"/>
      <c r="CH121" s="912"/>
      <c r="CI121" s="912"/>
      <c r="CJ121" s="912"/>
      <c r="CK121" s="905"/>
      <c r="CL121" s="891"/>
      <c r="CM121" s="891"/>
      <c r="CN121" s="891"/>
      <c r="CO121" s="892"/>
      <c r="CP121" s="871" t="s">
        <v>406</v>
      </c>
      <c r="CQ121" s="872"/>
      <c r="CR121" s="872"/>
      <c r="CS121" s="872"/>
      <c r="CT121" s="872"/>
      <c r="CU121" s="872"/>
      <c r="CV121" s="872"/>
      <c r="CW121" s="872"/>
      <c r="CX121" s="872"/>
      <c r="CY121" s="872"/>
      <c r="CZ121" s="872"/>
      <c r="DA121" s="872"/>
      <c r="DB121" s="872"/>
      <c r="DC121" s="872"/>
      <c r="DD121" s="872"/>
      <c r="DE121" s="872"/>
      <c r="DF121" s="873"/>
      <c r="DG121" s="852" t="s">
        <v>131</v>
      </c>
      <c r="DH121" s="853"/>
      <c r="DI121" s="853"/>
      <c r="DJ121" s="853"/>
      <c r="DK121" s="853"/>
      <c r="DL121" s="853" t="s">
        <v>131</v>
      </c>
      <c r="DM121" s="853"/>
      <c r="DN121" s="853"/>
      <c r="DO121" s="853"/>
      <c r="DP121" s="853"/>
      <c r="DQ121" s="853" t="s">
        <v>411</v>
      </c>
      <c r="DR121" s="853"/>
      <c r="DS121" s="853"/>
      <c r="DT121" s="853"/>
      <c r="DU121" s="853"/>
      <c r="DV121" s="830" t="s">
        <v>411</v>
      </c>
      <c r="DW121" s="830"/>
      <c r="DX121" s="830"/>
      <c r="DY121" s="830"/>
      <c r="DZ121" s="831"/>
    </row>
    <row r="122" spans="1:130" s="230" customFormat="1" ht="26.25" customHeight="1" x14ac:dyDescent="0.15">
      <c r="A122" s="856"/>
      <c r="B122" s="857"/>
      <c r="C122" s="851" t="s">
        <v>446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411</v>
      </c>
      <c r="AB122" s="816"/>
      <c r="AC122" s="816"/>
      <c r="AD122" s="816"/>
      <c r="AE122" s="817"/>
      <c r="AF122" s="818" t="s">
        <v>131</v>
      </c>
      <c r="AG122" s="816"/>
      <c r="AH122" s="816"/>
      <c r="AI122" s="816"/>
      <c r="AJ122" s="817"/>
      <c r="AK122" s="818" t="s">
        <v>131</v>
      </c>
      <c r="AL122" s="816"/>
      <c r="AM122" s="816"/>
      <c r="AN122" s="816"/>
      <c r="AO122" s="817"/>
      <c r="AP122" s="860" t="s">
        <v>131</v>
      </c>
      <c r="AQ122" s="861"/>
      <c r="AR122" s="861"/>
      <c r="AS122" s="861"/>
      <c r="AT122" s="862"/>
      <c r="AU122" s="919"/>
      <c r="AV122" s="920"/>
      <c r="AW122" s="920"/>
      <c r="AX122" s="920"/>
      <c r="AY122" s="921"/>
      <c r="AZ122" s="874" t="s">
        <v>466</v>
      </c>
      <c r="BA122" s="875"/>
      <c r="BB122" s="875"/>
      <c r="BC122" s="875"/>
      <c r="BD122" s="875"/>
      <c r="BE122" s="875"/>
      <c r="BF122" s="875"/>
      <c r="BG122" s="875"/>
      <c r="BH122" s="875"/>
      <c r="BI122" s="875"/>
      <c r="BJ122" s="875"/>
      <c r="BK122" s="875"/>
      <c r="BL122" s="875"/>
      <c r="BM122" s="875"/>
      <c r="BN122" s="875"/>
      <c r="BO122" s="875"/>
      <c r="BP122" s="876"/>
      <c r="BQ122" s="915">
        <v>8811358</v>
      </c>
      <c r="BR122" s="881"/>
      <c r="BS122" s="881"/>
      <c r="BT122" s="881"/>
      <c r="BU122" s="881"/>
      <c r="BV122" s="881">
        <v>8828250</v>
      </c>
      <c r="BW122" s="881"/>
      <c r="BX122" s="881"/>
      <c r="BY122" s="881"/>
      <c r="BZ122" s="881"/>
      <c r="CA122" s="881">
        <v>8559080</v>
      </c>
      <c r="CB122" s="881"/>
      <c r="CC122" s="881"/>
      <c r="CD122" s="881"/>
      <c r="CE122" s="881"/>
      <c r="CF122" s="882">
        <v>112.2</v>
      </c>
      <c r="CG122" s="883"/>
      <c r="CH122" s="883"/>
      <c r="CI122" s="883"/>
      <c r="CJ122" s="883"/>
      <c r="CK122" s="905"/>
      <c r="CL122" s="891"/>
      <c r="CM122" s="891"/>
      <c r="CN122" s="891"/>
      <c r="CO122" s="892"/>
      <c r="CP122" s="871" t="s">
        <v>467</v>
      </c>
      <c r="CQ122" s="872"/>
      <c r="CR122" s="872"/>
      <c r="CS122" s="872"/>
      <c r="CT122" s="872"/>
      <c r="CU122" s="872"/>
      <c r="CV122" s="872"/>
      <c r="CW122" s="872"/>
      <c r="CX122" s="872"/>
      <c r="CY122" s="872"/>
      <c r="CZ122" s="872"/>
      <c r="DA122" s="872"/>
      <c r="DB122" s="872"/>
      <c r="DC122" s="872"/>
      <c r="DD122" s="872"/>
      <c r="DE122" s="872"/>
      <c r="DF122" s="873"/>
      <c r="DG122" s="852" t="s">
        <v>411</v>
      </c>
      <c r="DH122" s="853"/>
      <c r="DI122" s="853"/>
      <c r="DJ122" s="853"/>
      <c r="DK122" s="853"/>
      <c r="DL122" s="853" t="s">
        <v>411</v>
      </c>
      <c r="DM122" s="853"/>
      <c r="DN122" s="853"/>
      <c r="DO122" s="853"/>
      <c r="DP122" s="853"/>
      <c r="DQ122" s="853" t="s">
        <v>131</v>
      </c>
      <c r="DR122" s="853"/>
      <c r="DS122" s="853"/>
      <c r="DT122" s="853"/>
      <c r="DU122" s="853"/>
      <c r="DV122" s="830" t="s">
        <v>131</v>
      </c>
      <c r="DW122" s="830"/>
      <c r="DX122" s="830"/>
      <c r="DY122" s="830"/>
      <c r="DZ122" s="831"/>
    </row>
    <row r="123" spans="1:130" s="230" customFormat="1" ht="26.25" customHeight="1" x14ac:dyDescent="0.15">
      <c r="A123" s="856"/>
      <c r="B123" s="857"/>
      <c r="C123" s="851" t="s">
        <v>452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468</v>
      </c>
      <c r="BP123" s="914"/>
      <c r="BQ123" s="868">
        <v>10638368</v>
      </c>
      <c r="BR123" s="869"/>
      <c r="BS123" s="869"/>
      <c r="BT123" s="869"/>
      <c r="BU123" s="869"/>
      <c r="BV123" s="869">
        <v>11561615</v>
      </c>
      <c r="BW123" s="869"/>
      <c r="BX123" s="869"/>
      <c r="BY123" s="869"/>
      <c r="BZ123" s="869"/>
      <c r="CA123" s="869">
        <v>11960623</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455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411</v>
      </c>
      <c r="AB124" s="816"/>
      <c r="AC124" s="816"/>
      <c r="AD124" s="816"/>
      <c r="AE124" s="817"/>
      <c r="AF124" s="818" t="s">
        <v>411</v>
      </c>
      <c r="AG124" s="816"/>
      <c r="AH124" s="816"/>
      <c r="AI124" s="816"/>
      <c r="AJ124" s="817"/>
      <c r="AK124" s="818" t="s">
        <v>411</v>
      </c>
      <c r="AL124" s="816"/>
      <c r="AM124" s="816"/>
      <c r="AN124" s="816"/>
      <c r="AO124" s="817"/>
      <c r="AP124" s="860" t="s">
        <v>411</v>
      </c>
      <c r="AQ124" s="861"/>
      <c r="AR124" s="861"/>
      <c r="AS124" s="861"/>
      <c r="AT124" s="862"/>
      <c r="AU124" s="863" t="s">
        <v>469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71.7</v>
      </c>
      <c r="BR124" s="867"/>
      <c r="BS124" s="867"/>
      <c r="BT124" s="867"/>
      <c r="BU124" s="867"/>
      <c r="BV124" s="867">
        <v>49.6</v>
      </c>
      <c r="BW124" s="867"/>
      <c r="BX124" s="867"/>
      <c r="BY124" s="867"/>
      <c r="BZ124" s="867"/>
      <c r="CA124" s="867">
        <v>30.6</v>
      </c>
      <c r="CB124" s="867"/>
      <c r="CC124" s="867"/>
      <c r="CD124" s="867"/>
      <c r="CE124" s="867"/>
      <c r="CF124" s="762"/>
      <c r="CG124" s="763"/>
      <c r="CH124" s="763"/>
      <c r="CI124" s="763"/>
      <c r="CJ124" s="898"/>
      <c r="CK124" s="906"/>
      <c r="CL124" s="906"/>
      <c r="CM124" s="906"/>
      <c r="CN124" s="906"/>
      <c r="CO124" s="907"/>
      <c r="CP124" s="871" t="s">
        <v>470</v>
      </c>
      <c r="CQ124" s="872"/>
      <c r="CR124" s="872"/>
      <c r="CS124" s="872"/>
      <c r="CT124" s="872"/>
      <c r="CU124" s="872"/>
      <c r="CV124" s="872"/>
      <c r="CW124" s="872"/>
      <c r="CX124" s="872"/>
      <c r="CY124" s="872"/>
      <c r="CZ124" s="872"/>
      <c r="DA124" s="872"/>
      <c r="DB124" s="872"/>
      <c r="DC124" s="872"/>
      <c r="DD124" s="872"/>
      <c r="DE124" s="872"/>
      <c r="DF124" s="873"/>
      <c r="DG124" s="799">
        <v>1658420</v>
      </c>
      <c r="DH124" s="800"/>
      <c r="DI124" s="800"/>
      <c r="DJ124" s="800"/>
      <c r="DK124" s="801"/>
      <c r="DL124" s="802">
        <v>1620230</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457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471</v>
      </c>
      <c r="CL125" s="888"/>
      <c r="CM125" s="888"/>
      <c r="CN125" s="888"/>
      <c r="CO125" s="889"/>
      <c r="CP125" s="896" t="s">
        <v>472</v>
      </c>
      <c r="CQ125" s="844"/>
      <c r="CR125" s="844"/>
      <c r="CS125" s="844"/>
      <c r="CT125" s="844"/>
      <c r="CU125" s="844"/>
      <c r="CV125" s="844"/>
      <c r="CW125" s="844"/>
      <c r="CX125" s="844"/>
      <c r="CY125" s="844"/>
      <c r="CZ125" s="844"/>
      <c r="DA125" s="844"/>
      <c r="DB125" s="844"/>
      <c r="DC125" s="844"/>
      <c r="DD125" s="844"/>
      <c r="DE125" s="844"/>
      <c r="DF125" s="845"/>
      <c r="DG125" s="897" t="s">
        <v>411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x14ac:dyDescent="0.2">
      <c r="A126" s="856"/>
      <c r="B126" s="857"/>
      <c r="C126" s="851" t="s">
        <v>459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473</v>
      </c>
      <c r="CQ126" s="788"/>
      <c r="CR126" s="788"/>
      <c r="CS126" s="788"/>
      <c r="CT126" s="788"/>
      <c r="CU126" s="788"/>
      <c r="CV126" s="788"/>
      <c r="CW126" s="788"/>
      <c r="CX126" s="788"/>
      <c r="CY126" s="788"/>
      <c r="CZ126" s="788"/>
      <c r="DA126" s="788"/>
      <c r="DB126" s="788"/>
      <c r="DC126" s="788"/>
      <c r="DD126" s="788"/>
      <c r="DE126" s="788"/>
      <c r="DF126" s="789"/>
      <c r="DG126" s="852" t="s">
        <v>411</v>
      </c>
      <c r="DH126" s="853"/>
      <c r="DI126" s="853"/>
      <c r="DJ126" s="853"/>
      <c r="DK126" s="853"/>
      <c r="DL126" s="853" t="s">
        <v>131</v>
      </c>
      <c r="DM126" s="853"/>
      <c r="DN126" s="853"/>
      <c r="DO126" s="853"/>
      <c r="DP126" s="853"/>
      <c r="DQ126" s="853" t="s">
        <v>131</v>
      </c>
      <c r="DR126" s="853"/>
      <c r="DS126" s="853"/>
      <c r="DT126" s="853"/>
      <c r="DU126" s="853"/>
      <c r="DV126" s="830" t="s">
        <v>411</v>
      </c>
      <c r="DW126" s="830"/>
      <c r="DX126" s="830"/>
      <c r="DY126" s="830"/>
      <c r="DZ126" s="831"/>
    </row>
    <row r="127" spans="1:130" s="230" customFormat="1" ht="26.25" customHeight="1" x14ac:dyDescent="0.15">
      <c r="A127" s="858"/>
      <c r="B127" s="859"/>
      <c r="C127" s="874" t="s">
        <v>474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131</v>
      </c>
      <c r="AG127" s="816"/>
      <c r="AH127" s="816"/>
      <c r="AI127" s="816"/>
      <c r="AJ127" s="817"/>
      <c r="AK127" s="818" t="s">
        <v>131</v>
      </c>
      <c r="AL127" s="816"/>
      <c r="AM127" s="816"/>
      <c r="AN127" s="816"/>
      <c r="AO127" s="817"/>
      <c r="AP127" s="860" t="s">
        <v>131</v>
      </c>
      <c r="AQ127" s="861"/>
      <c r="AR127" s="861"/>
      <c r="AS127" s="861"/>
      <c r="AT127" s="862"/>
      <c r="AU127" s="232"/>
      <c r="AV127" s="232"/>
      <c r="AW127" s="232"/>
      <c r="AX127" s="877" t="s">
        <v>475</v>
      </c>
      <c r="AY127" s="848"/>
      <c r="AZ127" s="848"/>
      <c r="BA127" s="848"/>
      <c r="BB127" s="848"/>
      <c r="BC127" s="848"/>
      <c r="BD127" s="848"/>
      <c r="BE127" s="849"/>
      <c r="BF127" s="847" t="s">
        <v>476</v>
      </c>
      <c r="BG127" s="848"/>
      <c r="BH127" s="848"/>
      <c r="BI127" s="848"/>
      <c r="BJ127" s="848"/>
      <c r="BK127" s="848"/>
      <c r="BL127" s="849"/>
      <c r="BM127" s="847" t="s">
        <v>477</v>
      </c>
      <c r="BN127" s="848"/>
      <c r="BO127" s="848"/>
      <c r="BP127" s="848"/>
      <c r="BQ127" s="848"/>
      <c r="BR127" s="848"/>
      <c r="BS127" s="849"/>
      <c r="BT127" s="847" t="s">
        <v>478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479</v>
      </c>
      <c r="CQ127" s="788"/>
      <c r="CR127" s="788"/>
      <c r="CS127" s="788"/>
      <c r="CT127" s="788"/>
      <c r="CU127" s="788"/>
      <c r="CV127" s="788"/>
      <c r="CW127" s="788"/>
      <c r="CX127" s="788"/>
      <c r="CY127" s="788"/>
      <c r="CZ127" s="788"/>
      <c r="DA127" s="788"/>
      <c r="DB127" s="788"/>
      <c r="DC127" s="788"/>
      <c r="DD127" s="788"/>
      <c r="DE127" s="788"/>
      <c r="DF127" s="789"/>
      <c r="DG127" s="852" t="s">
        <v>411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x14ac:dyDescent="0.2">
      <c r="A128" s="832" t="s">
        <v>480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481</v>
      </c>
      <c r="X128" s="834"/>
      <c r="Y128" s="834"/>
      <c r="Z128" s="835"/>
      <c r="AA128" s="836" t="s">
        <v>131</v>
      </c>
      <c r="AB128" s="837"/>
      <c r="AC128" s="837"/>
      <c r="AD128" s="837"/>
      <c r="AE128" s="838"/>
      <c r="AF128" s="839" t="s">
        <v>411</v>
      </c>
      <c r="AG128" s="837"/>
      <c r="AH128" s="837"/>
      <c r="AI128" s="837"/>
      <c r="AJ128" s="838"/>
      <c r="AK128" s="839" t="s">
        <v>131</v>
      </c>
      <c r="AL128" s="837"/>
      <c r="AM128" s="837"/>
      <c r="AN128" s="837"/>
      <c r="AO128" s="838"/>
      <c r="AP128" s="840"/>
      <c r="AQ128" s="841"/>
      <c r="AR128" s="841"/>
      <c r="AS128" s="841"/>
      <c r="AT128" s="842"/>
      <c r="AU128" s="232"/>
      <c r="AV128" s="232"/>
      <c r="AW128" s="232"/>
      <c r="AX128" s="843" t="s">
        <v>482</v>
      </c>
      <c r="AY128" s="844"/>
      <c r="AZ128" s="844"/>
      <c r="BA128" s="844"/>
      <c r="BB128" s="844"/>
      <c r="BC128" s="844"/>
      <c r="BD128" s="844"/>
      <c r="BE128" s="845"/>
      <c r="BF128" s="822" t="s">
        <v>131</v>
      </c>
      <c r="BG128" s="823"/>
      <c r="BH128" s="823"/>
      <c r="BI128" s="823"/>
      <c r="BJ128" s="823"/>
      <c r="BK128" s="823"/>
      <c r="BL128" s="846"/>
      <c r="BM128" s="822">
        <v>13.66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483</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484</v>
      </c>
      <c r="X129" s="813"/>
      <c r="Y129" s="813"/>
      <c r="Z129" s="814"/>
      <c r="AA129" s="815">
        <v>7783825</v>
      </c>
      <c r="AB129" s="816"/>
      <c r="AC129" s="816"/>
      <c r="AD129" s="816"/>
      <c r="AE129" s="817"/>
      <c r="AF129" s="818">
        <v>8446337</v>
      </c>
      <c r="AG129" s="816"/>
      <c r="AH129" s="816"/>
      <c r="AI129" s="816"/>
      <c r="AJ129" s="817"/>
      <c r="AK129" s="818">
        <v>8358344</v>
      </c>
      <c r="AL129" s="816"/>
      <c r="AM129" s="816"/>
      <c r="AN129" s="816"/>
      <c r="AO129" s="817"/>
      <c r="AP129" s="819"/>
      <c r="AQ129" s="820"/>
      <c r="AR129" s="820"/>
      <c r="AS129" s="820"/>
      <c r="AT129" s="821"/>
      <c r="AU129" s="233"/>
      <c r="AV129" s="233"/>
      <c r="AW129" s="233"/>
      <c r="AX129" s="787" t="s">
        <v>485</v>
      </c>
      <c r="AY129" s="788"/>
      <c r="AZ129" s="788"/>
      <c r="BA129" s="788"/>
      <c r="BB129" s="788"/>
      <c r="BC129" s="788"/>
      <c r="BD129" s="788"/>
      <c r="BE129" s="789"/>
      <c r="BF129" s="806" t="s">
        <v>130</v>
      </c>
      <c r="BG129" s="807"/>
      <c r="BH129" s="807"/>
      <c r="BI129" s="807"/>
      <c r="BJ129" s="807"/>
      <c r="BK129" s="807"/>
      <c r="BL129" s="808"/>
      <c r="BM129" s="806">
        <v>18.66</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487</v>
      </c>
      <c r="X130" s="813"/>
      <c r="Y130" s="813"/>
      <c r="Z130" s="814"/>
      <c r="AA130" s="815">
        <v>748673</v>
      </c>
      <c r="AB130" s="816"/>
      <c r="AC130" s="816"/>
      <c r="AD130" s="816"/>
      <c r="AE130" s="817"/>
      <c r="AF130" s="818">
        <v>731802</v>
      </c>
      <c r="AG130" s="816"/>
      <c r="AH130" s="816"/>
      <c r="AI130" s="816"/>
      <c r="AJ130" s="817"/>
      <c r="AK130" s="818">
        <v>732970</v>
      </c>
      <c r="AL130" s="816"/>
      <c r="AM130" s="816"/>
      <c r="AN130" s="816"/>
      <c r="AO130" s="817"/>
      <c r="AP130" s="819"/>
      <c r="AQ130" s="820"/>
      <c r="AR130" s="820"/>
      <c r="AS130" s="820"/>
      <c r="AT130" s="821"/>
      <c r="AU130" s="233"/>
      <c r="AV130" s="233"/>
      <c r="AW130" s="233"/>
      <c r="AX130" s="787" t="s">
        <v>488</v>
      </c>
      <c r="AY130" s="788"/>
      <c r="AZ130" s="788"/>
      <c r="BA130" s="788"/>
      <c r="BB130" s="788"/>
      <c r="BC130" s="788"/>
      <c r="BD130" s="788"/>
      <c r="BE130" s="789"/>
      <c r="BF130" s="790">
        <v>9.6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489</v>
      </c>
      <c r="X131" s="797"/>
      <c r="Y131" s="797"/>
      <c r="Z131" s="798"/>
      <c r="AA131" s="799">
        <v>7035152</v>
      </c>
      <c r="AB131" s="800"/>
      <c r="AC131" s="800"/>
      <c r="AD131" s="800"/>
      <c r="AE131" s="801"/>
      <c r="AF131" s="802">
        <v>7714535</v>
      </c>
      <c r="AG131" s="800"/>
      <c r="AH131" s="800"/>
      <c r="AI131" s="800"/>
      <c r="AJ131" s="801"/>
      <c r="AK131" s="802">
        <v>7625374</v>
      </c>
      <c r="AL131" s="800"/>
      <c r="AM131" s="800"/>
      <c r="AN131" s="800"/>
      <c r="AO131" s="801"/>
      <c r="AP131" s="803"/>
      <c r="AQ131" s="804"/>
      <c r="AR131" s="804"/>
      <c r="AS131" s="804"/>
      <c r="AT131" s="805"/>
      <c r="AU131" s="233"/>
      <c r="AV131" s="233"/>
      <c r="AW131" s="233"/>
      <c r="AX131" s="765" t="s">
        <v>490</v>
      </c>
      <c r="AY131" s="766"/>
      <c r="AZ131" s="766"/>
      <c r="BA131" s="766"/>
      <c r="BB131" s="766"/>
      <c r="BC131" s="766"/>
      <c r="BD131" s="766"/>
      <c r="BE131" s="767"/>
      <c r="BF131" s="768">
        <v>30.6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492</v>
      </c>
      <c r="W132" s="778"/>
      <c r="X132" s="778"/>
      <c r="Y132" s="778"/>
      <c r="Z132" s="779"/>
      <c r="AA132" s="780">
        <v>10.254291589999999</v>
      </c>
      <c r="AB132" s="781"/>
      <c r="AC132" s="781"/>
      <c r="AD132" s="781"/>
      <c r="AE132" s="782"/>
      <c r="AF132" s="783">
        <v>9.4964116440000002</v>
      </c>
      <c r="AG132" s="781"/>
      <c r="AH132" s="781"/>
      <c r="AI132" s="781"/>
      <c r="AJ132" s="782"/>
      <c r="AK132" s="783">
        <v>9.0919868319999999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493</v>
      </c>
      <c r="W133" s="757"/>
      <c r="X133" s="757"/>
      <c r="Y133" s="757"/>
      <c r="Z133" s="758"/>
      <c r="AA133" s="759">
        <v>10.199999999999999</v>
      </c>
      <c r="AB133" s="760"/>
      <c r="AC133" s="760"/>
      <c r="AD133" s="760"/>
      <c r="AE133" s="761"/>
      <c r="AF133" s="759">
        <v>10.1</v>
      </c>
      <c r="AG133" s="760"/>
      <c r="AH133" s="760"/>
      <c r="AI133" s="760"/>
      <c r="AJ133" s="761"/>
      <c r="AK133" s="759">
        <v>9.6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6u5fptaM2hVaKC4Vq8kcj2g0M9GKzeJPuyOe6qGTPLqBOjYcl4ezl1JG8XjtrXQXxOy3Ny2LswvPmt2bM71tw==" saltValue="4Y6ct6UQQXpqjeIaNtao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LOSuwZ8fvsU43Wb/I1TJB0FTzZTakhvABmsMk4sKMEuzUAGVIvjqYM7+Yywl1PaPakiIzd+DhuGFSAjpPjEA==" saltValue="xqow6j6Z71PxUsIAAQvPe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ToCDMCKollbQ6s2vhxkh0UW7GTc7X5cF3l52ZPZ3iuF2QOk20uf4KfFblTmMEIbK85uMnQXqrHgpwMuhrqz9w==" saltValue="6OqLzA33IvdzwMojIxSrg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497</v>
      </c>
      <c r="AP7" s="272"/>
      <c r="AQ7" s="273" t="s">
        <v>498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499</v>
      </c>
      <c r="AQ8" s="279" t="s">
        <v>500</v>
      </c>
      <c r="AR8" s="280" t="s">
        <v>501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502</v>
      </c>
      <c r="AL9" s="1168"/>
      <c r="AM9" s="1168"/>
      <c r="AN9" s="1169"/>
      <c r="AO9" s="281">
        <v>2323471</v>
      </c>
      <c r="AP9" s="281">
        <v>57169</v>
      </c>
      <c r="AQ9" s="282">
        <v>65553</v>
      </c>
      <c r="AR9" s="283">
        <v>-12.8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503</v>
      </c>
      <c r="AL10" s="1168"/>
      <c r="AM10" s="1168"/>
      <c r="AN10" s="1169"/>
      <c r="AO10" s="284">
        <v>354455</v>
      </c>
      <c r="AP10" s="284">
        <v>8721</v>
      </c>
      <c r="AQ10" s="285">
        <v>8503</v>
      </c>
      <c r="AR10" s="286">
        <v>2.6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504</v>
      </c>
      <c r="AL11" s="1168"/>
      <c r="AM11" s="1168"/>
      <c r="AN11" s="1169"/>
      <c r="AO11" s="284">
        <v>22590</v>
      </c>
      <c r="AP11" s="284">
        <v>556</v>
      </c>
      <c r="AQ11" s="285">
        <v>289</v>
      </c>
      <c r="AR11" s="286">
        <v>92.4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505</v>
      </c>
      <c r="AL12" s="1168"/>
      <c r="AM12" s="1168"/>
      <c r="AN12" s="1169"/>
      <c r="AO12" s="284" t="s">
        <v>506</v>
      </c>
      <c r="AP12" s="284" t="s">
        <v>506</v>
      </c>
      <c r="AQ12" s="285">
        <v>23</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507</v>
      </c>
      <c r="AL13" s="1168"/>
      <c r="AM13" s="1168"/>
      <c r="AN13" s="1169"/>
      <c r="AO13" s="284">
        <v>105157</v>
      </c>
      <c r="AP13" s="284">
        <v>2587</v>
      </c>
      <c r="AQ13" s="285">
        <v>2667</v>
      </c>
      <c r="AR13" s="286">
        <v>-3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508</v>
      </c>
      <c r="AL14" s="1168"/>
      <c r="AM14" s="1168"/>
      <c r="AN14" s="1169"/>
      <c r="AO14" s="284">
        <v>57922</v>
      </c>
      <c r="AP14" s="284">
        <v>1425</v>
      </c>
      <c r="AQ14" s="285">
        <v>1163</v>
      </c>
      <c r="AR14" s="286">
        <v>22.5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509</v>
      </c>
      <c r="AL15" s="1171"/>
      <c r="AM15" s="1171"/>
      <c r="AN15" s="1172"/>
      <c r="AO15" s="284">
        <v>-162666</v>
      </c>
      <c r="AP15" s="284">
        <v>-4002</v>
      </c>
      <c r="AQ15" s="285">
        <v>-4250</v>
      </c>
      <c r="AR15" s="286">
        <v>-5.8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189</v>
      </c>
      <c r="AL16" s="1171"/>
      <c r="AM16" s="1171"/>
      <c r="AN16" s="1172"/>
      <c r="AO16" s="284">
        <v>2700929</v>
      </c>
      <c r="AP16" s="284">
        <v>66457</v>
      </c>
      <c r="AQ16" s="285">
        <v>73949</v>
      </c>
      <c r="AR16" s="286">
        <v>-10.1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511</v>
      </c>
      <c r="AP20" s="293" t="s">
        <v>512</v>
      </c>
      <c r="AQ20" s="294" t="s">
        <v>513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514</v>
      </c>
      <c r="AL21" s="1174"/>
      <c r="AM21" s="1174"/>
      <c r="AN21" s="1175"/>
      <c r="AO21" s="297">
        <v>4.97</v>
      </c>
      <c r="AP21" s="298">
        <v>6.65</v>
      </c>
      <c r="AQ21" s="299">
        <v>-1.68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515</v>
      </c>
      <c r="AL22" s="1174"/>
      <c r="AM22" s="1174"/>
      <c r="AN22" s="1175"/>
      <c r="AO22" s="302">
        <v>99.5</v>
      </c>
      <c r="AP22" s="303">
        <v>97</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6" t="s">
        <v>516</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x14ac:dyDescent="0.15">
      <c r="A27" s="309"/>
      <c r="AO27" s="262"/>
      <c r="AP27" s="262"/>
      <c r="AQ27" s="262"/>
      <c r="AR27" s="262"/>
      <c r="AS27" s="262"/>
      <c r="AT27" s="262"/>
    </row>
    <row r="28" spans="1:46" ht="17.25" x14ac:dyDescent="0.15">
      <c r="A28" s="263" t="s">
        <v>517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497</v>
      </c>
      <c r="AP30" s="272"/>
      <c r="AQ30" s="273" t="s">
        <v>498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499</v>
      </c>
      <c r="AQ31" s="279" t="s">
        <v>500</v>
      </c>
      <c r="AR31" s="280" t="s">
        <v>501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519</v>
      </c>
      <c r="AL32" s="1158"/>
      <c r="AM32" s="1158"/>
      <c r="AN32" s="1159"/>
      <c r="AO32" s="312">
        <v>1253241</v>
      </c>
      <c r="AP32" s="312">
        <v>30836</v>
      </c>
      <c r="AQ32" s="313">
        <v>33124</v>
      </c>
      <c r="AR32" s="314">
        <v>-6.9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520</v>
      </c>
      <c r="AL33" s="1158"/>
      <c r="AM33" s="1158"/>
      <c r="AN33" s="1159"/>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521</v>
      </c>
      <c r="AL34" s="1158"/>
      <c r="AM34" s="1158"/>
      <c r="AN34" s="1159"/>
      <c r="AO34" s="312" t="s">
        <v>506</v>
      </c>
      <c r="AP34" s="312" t="s">
        <v>506</v>
      </c>
      <c r="AQ34" s="313" t="s">
        <v>506</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522</v>
      </c>
      <c r="AL35" s="1158"/>
      <c r="AM35" s="1158"/>
      <c r="AN35" s="1159"/>
      <c r="AO35" s="312">
        <v>115609</v>
      </c>
      <c r="AP35" s="312">
        <v>2845</v>
      </c>
      <c r="AQ35" s="313">
        <v>9022</v>
      </c>
      <c r="AR35" s="314">
        <v>-68.5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523</v>
      </c>
      <c r="AL36" s="1158"/>
      <c r="AM36" s="1158"/>
      <c r="AN36" s="1159"/>
      <c r="AO36" s="312">
        <v>57270</v>
      </c>
      <c r="AP36" s="312">
        <v>1409</v>
      </c>
      <c r="AQ36" s="313">
        <v>1987</v>
      </c>
      <c r="AR36" s="314">
        <v>-29.1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524</v>
      </c>
      <c r="AL37" s="1158"/>
      <c r="AM37" s="1158"/>
      <c r="AN37" s="1159"/>
      <c r="AO37" s="312" t="s">
        <v>506</v>
      </c>
      <c r="AP37" s="312" t="s">
        <v>506</v>
      </c>
      <c r="AQ37" s="313">
        <v>678</v>
      </c>
      <c r="AR37" s="314" t="s">
        <v>506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525</v>
      </c>
      <c r="AL38" s="1161"/>
      <c r="AM38" s="1161"/>
      <c r="AN38" s="1162"/>
      <c r="AO38" s="315">
        <v>148</v>
      </c>
      <c r="AP38" s="315">
        <v>4</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526</v>
      </c>
      <c r="AL39" s="1161"/>
      <c r="AM39" s="1161"/>
      <c r="AN39" s="1162"/>
      <c r="AO39" s="312" t="s">
        <v>506</v>
      </c>
      <c r="AP39" s="312" t="s">
        <v>506</v>
      </c>
      <c r="AQ39" s="313">
        <v>-3119</v>
      </c>
      <c r="AR39" s="314" t="s">
        <v>506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527</v>
      </c>
      <c r="AL40" s="1158"/>
      <c r="AM40" s="1158"/>
      <c r="AN40" s="1159"/>
      <c r="AO40" s="312">
        <v>-732970</v>
      </c>
      <c r="AP40" s="312">
        <v>-18035</v>
      </c>
      <c r="AQ40" s="313">
        <v>-27108</v>
      </c>
      <c r="AR40" s="314">
        <v>-33.5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302</v>
      </c>
      <c r="AL41" s="1164"/>
      <c r="AM41" s="1164"/>
      <c r="AN41" s="1165"/>
      <c r="AO41" s="312">
        <v>693298</v>
      </c>
      <c r="AP41" s="312">
        <v>17059</v>
      </c>
      <c r="AQ41" s="313">
        <v>14583</v>
      </c>
      <c r="AR41" s="314">
        <v>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497</v>
      </c>
      <c r="AN49" s="1152" t="s">
        <v>531</v>
      </c>
      <c r="AO49" s="1153"/>
      <c r="AP49" s="1153"/>
      <c r="AQ49" s="1153"/>
      <c r="AR49" s="115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532</v>
      </c>
      <c r="AO50" s="329" t="s">
        <v>533</v>
      </c>
      <c r="AP50" s="330" t="s">
        <v>534</v>
      </c>
      <c r="AQ50" s="331" t="s">
        <v>535</v>
      </c>
      <c r="AR50" s="332" t="s">
        <v>536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537</v>
      </c>
      <c r="AL51" s="325"/>
      <c r="AM51" s="333">
        <v>1250771</v>
      </c>
      <c r="AN51" s="334">
        <v>31787</v>
      </c>
      <c r="AO51" s="335">
        <v>-49.7</v>
      </c>
      <c r="AP51" s="336">
        <v>47387</v>
      </c>
      <c r="AQ51" s="337">
        <v>-9.1999999999999993</v>
      </c>
      <c r="AR51" s="338">
        <v>-40.5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538</v>
      </c>
      <c r="AM52" s="341">
        <v>117395</v>
      </c>
      <c r="AN52" s="342">
        <v>2984</v>
      </c>
      <c r="AO52" s="343">
        <v>-42.6</v>
      </c>
      <c r="AP52" s="344">
        <v>24928</v>
      </c>
      <c r="AQ52" s="345">
        <v>0.3</v>
      </c>
      <c r="AR52" s="346">
        <v>-42.9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539</v>
      </c>
      <c r="AL53" s="325"/>
      <c r="AM53" s="333">
        <v>1539586</v>
      </c>
      <c r="AN53" s="334">
        <v>38577</v>
      </c>
      <c r="AO53" s="335">
        <v>21.4</v>
      </c>
      <c r="AP53" s="336">
        <v>51264</v>
      </c>
      <c r="AQ53" s="337">
        <v>8.1999999999999993</v>
      </c>
      <c r="AR53" s="338">
        <v>13.2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538</v>
      </c>
      <c r="AM54" s="341">
        <v>90377</v>
      </c>
      <c r="AN54" s="342">
        <v>2265</v>
      </c>
      <c r="AO54" s="343">
        <v>-24.1</v>
      </c>
      <c r="AP54" s="344">
        <v>26040</v>
      </c>
      <c r="AQ54" s="345">
        <v>4.5</v>
      </c>
      <c r="AR54" s="346">
        <v>-28.6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540</v>
      </c>
      <c r="AL55" s="325"/>
      <c r="AM55" s="333">
        <v>677503</v>
      </c>
      <c r="AN55" s="334">
        <v>16780</v>
      </c>
      <c r="AO55" s="335">
        <v>-56.5</v>
      </c>
      <c r="AP55" s="336">
        <v>52068</v>
      </c>
      <c r="AQ55" s="337">
        <v>1.6</v>
      </c>
      <c r="AR55" s="338">
        <v>-58.1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538</v>
      </c>
      <c r="AM56" s="341">
        <v>87216</v>
      </c>
      <c r="AN56" s="342">
        <v>2160</v>
      </c>
      <c r="AO56" s="343">
        <v>-4.5999999999999996</v>
      </c>
      <c r="AP56" s="344">
        <v>26936</v>
      </c>
      <c r="AQ56" s="345">
        <v>3.4</v>
      </c>
      <c r="AR56" s="346">
        <v>-8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541</v>
      </c>
      <c r="AL57" s="325"/>
      <c r="AM57" s="333">
        <v>844776</v>
      </c>
      <c r="AN57" s="334">
        <v>20815</v>
      </c>
      <c r="AO57" s="335">
        <v>24</v>
      </c>
      <c r="AP57" s="336">
        <v>47161</v>
      </c>
      <c r="AQ57" s="337">
        <v>-9.4</v>
      </c>
      <c r="AR57" s="338">
        <v>33.4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538</v>
      </c>
      <c r="AM58" s="341">
        <v>418736</v>
      </c>
      <c r="AN58" s="342">
        <v>10318</v>
      </c>
      <c r="AO58" s="343">
        <v>377.7</v>
      </c>
      <c r="AP58" s="344">
        <v>24595</v>
      </c>
      <c r="AQ58" s="345">
        <v>-8.6999999999999993</v>
      </c>
      <c r="AR58" s="346">
        <v>386.4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542</v>
      </c>
      <c r="AL59" s="325"/>
      <c r="AM59" s="333">
        <v>864758</v>
      </c>
      <c r="AN59" s="334">
        <v>21277</v>
      </c>
      <c r="AO59" s="335">
        <v>2.2000000000000002</v>
      </c>
      <c r="AP59" s="336">
        <v>43423</v>
      </c>
      <c r="AQ59" s="337">
        <v>-7.9</v>
      </c>
      <c r="AR59" s="338">
        <v>10.1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538</v>
      </c>
      <c r="AM60" s="341">
        <v>282397</v>
      </c>
      <c r="AN60" s="342">
        <v>6948</v>
      </c>
      <c r="AO60" s="343">
        <v>-32.700000000000003</v>
      </c>
      <c r="AP60" s="344">
        <v>22207</v>
      </c>
      <c r="AQ60" s="345">
        <v>-9.6999999999999993</v>
      </c>
      <c r="AR60" s="346">
        <v>-23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543</v>
      </c>
      <c r="AL61" s="347"/>
      <c r="AM61" s="348">
        <v>1035479</v>
      </c>
      <c r="AN61" s="349">
        <v>25847</v>
      </c>
      <c r="AO61" s="350">
        <v>-11.7</v>
      </c>
      <c r="AP61" s="351">
        <v>48261</v>
      </c>
      <c r="AQ61" s="352">
        <v>-3.3</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538</v>
      </c>
      <c r="AM62" s="341">
        <v>199224</v>
      </c>
      <c r="AN62" s="342">
        <v>4935</v>
      </c>
      <c r="AO62" s="343">
        <v>54.7</v>
      </c>
      <c r="AP62" s="344">
        <v>24941</v>
      </c>
      <c r="AQ62" s="345">
        <v>-2</v>
      </c>
      <c r="AR62" s="346">
        <v>56.7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2/FxEyhZSA6esw3wKZA76knyRf/RCUk2jUWBoQMuejB1j5aOIMFLvBORbkZL05tOPGCOeB/GvxEkZuSxgz3Gvw==" saltValue="iW0rYmsIZuZjnmNags8o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545</v>
      </c>
    </row>
    <row r="120" spans="125:125" ht="13.5" hidden="1" customHeight="1" x14ac:dyDescent="0.15"/>
    <row r="121" spans="125:125" ht="13.5" hidden="1" customHeight="1" x14ac:dyDescent="0.15">
      <c r="DU121" s="259"/>
    </row>
  </sheetData>
  <sheetProtection algorithmName="SHA-512" hashValue="zh9oIiGl87WOZKqGlHOJAZomxLNXw2sf9o35CMz7Z+POz9HdAp0ifpN3zDHkTWmcA4hgR1jElaW8o/PDfVtjxw==" saltValue="NTT3yMmHq4tBA7YhWoSJ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546</v>
      </c>
    </row>
  </sheetData>
  <sheetProtection algorithmName="SHA-512" hashValue="XcX2b0MKzuFOqi75BxY60af5Av5GD6aev147dp8LWHIItQGTa8qiVqUDMRf0lBkoLDCEW3VDixGeiK3lVKY63w==" saltValue="ezKY+d4geh7WuwfJm7rk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6" t="s">
        <v>3</v>
      </c>
      <c r="D47" s="1176"/>
      <c r="E47" s="1177"/>
      <c r="F47" s="11">
        <v>5.34</v>
      </c>
      <c r="G47" s="12">
        <v>8.1999999999999993</v>
      </c>
      <c r="H47" s="12">
        <v>12.78</v>
      </c>
      <c r="I47" s="12">
        <v>21.35</v>
      </c>
      <c r="J47" s="13">
        <v>31.14</v>
      </c>
    </row>
    <row r="48" spans="2:10" ht="57.75" customHeight="1" x14ac:dyDescent="0.15">
      <c r="B48" s="14"/>
      <c r="C48" s="1178" t="s">
        <v>4</v>
      </c>
      <c r="D48" s="1178"/>
      <c r="E48" s="1179"/>
      <c r="F48" s="15">
        <v>9.2200000000000006</v>
      </c>
      <c r="G48" s="16">
        <v>2.35</v>
      </c>
      <c r="H48" s="16">
        <v>2.21</v>
      </c>
      <c r="I48" s="16">
        <v>3.25</v>
      </c>
      <c r="J48" s="17">
        <v>3.12</v>
      </c>
    </row>
    <row r="49" spans="2:10" ht="57.75" customHeight="1" thickBot="1" x14ac:dyDescent="0.2">
      <c r="B49" s="18"/>
      <c r="C49" s="1180" t="s">
        <v>5</v>
      </c>
      <c r="D49" s="1180"/>
      <c r="E49" s="1181"/>
      <c r="F49" s="19" t="s">
        <v>552</v>
      </c>
      <c r="G49" s="20" t="s">
        <v>553</v>
      </c>
      <c r="H49" s="20">
        <v>5.03</v>
      </c>
      <c r="I49" s="20">
        <v>10.79</v>
      </c>
      <c r="J49" s="21">
        <v>9.39</v>
      </c>
    </row>
    <row r="50" spans="2:10" x14ac:dyDescent="0.15"/>
  </sheetData>
  <sheetProtection algorithmName="SHA-512" hashValue="HQHsjral1YMUBQRnttCN7mJxUOG9eMnjA92n2heNQ0IjzW2yLJQaglBRu7HNptUhFvOiLxqqIZuebYVNOT3W2w==" saltValue="LvxZE9gasigxG3q7Kbf3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8" t="s">
        <v>554</v>
      </c>
      <c r="D34" s="1188"/>
      <c r="E34" s="1189"/>
      <c r="F34" s="32">
        <v>9.43</v>
      </c>
      <c r="G34" s="33">
        <v>2.0499999999999998</v>
      </c>
      <c r="H34" s="33">
        <v>2.17</v>
      </c>
      <c r="I34" s="33">
        <v>3.22</v>
      </c>
      <c r="J34" s="34">
        <v>2.99</v>
      </c>
      <c r="K34" s="22"/>
      <c r="L34" s="22"/>
      <c r="M34" s="22"/>
      <c r="N34" s="22"/>
      <c r="O34" s="22"/>
      <c r="P34" s="22"/>
    </row>
    <row r="35" spans="1:16" ht="39" customHeight="1" x14ac:dyDescent="0.15">
      <c r="A35" s="22"/>
      <c r="B35" s="35"/>
      <c r="C35" s="1182" t="s">
        <v>555</v>
      </c>
      <c r="D35" s="1183"/>
      <c r="E35" s="1184"/>
      <c r="F35" s="36" t="s">
        <v>556</v>
      </c>
      <c r="G35" s="37">
        <v>0.57999999999999996</v>
      </c>
      <c r="H35" s="37">
        <v>0.52</v>
      </c>
      <c r="I35" s="37">
        <v>0.52</v>
      </c>
      <c r="J35" s="38">
        <v>0.37</v>
      </c>
      <c r="K35" s="22"/>
      <c r="L35" s="22"/>
      <c r="M35" s="22"/>
      <c r="N35" s="22"/>
      <c r="O35" s="22"/>
      <c r="P35" s="22"/>
    </row>
    <row r="36" spans="1:16" ht="39" customHeight="1" x14ac:dyDescent="0.15">
      <c r="A36" s="22"/>
      <c r="B36" s="35"/>
      <c r="C36" s="1182" t="s">
        <v>557</v>
      </c>
      <c r="D36" s="1183"/>
      <c r="E36" s="1184"/>
      <c r="F36" s="36" t="s">
        <v>506</v>
      </c>
      <c r="G36" s="37" t="s">
        <v>506</v>
      </c>
      <c r="H36" s="37" t="s">
        <v>506</v>
      </c>
      <c r="I36" s="37" t="s">
        <v>506</v>
      </c>
      <c r="J36" s="38">
        <v>0.34</v>
      </c>
      <c r="K36" s="22"/>
      <c r="L36" s="22"/>
      <c r="M36" s="22"/>
      <c r="N36" s="22"/>
      <c r="O36" s="22"/>
      <c r="P36" s="22"/>
    </row>
    <row r="37" spans="1:16" ht="39" customHeight="1" x14ac:dyDescent="0.15">
      <c r="A37" s="22"/>
      <c r="B37" s="35"/>
      <c r="C37" s="1182" t="s">
        <v>558</v>
      </c>
      <c r="D37" s="1183"/>
      <c r="E37" s="1184"/>
      <c r="F37" s="36">
        <v>7.0000000000000007E-2</v>
      </c>
      <c r="G37" s="37">
        <v>0.28000000000000003</v>
      </c>
      <c r="H37" s="37">
        <v>0.03</v>
      </c>
      <c r="I37" s="37">
        <v>0.03</v>
      </c>
      <c r="J37" s="38">
        <v>0.12</v>
      </c>
      <c r="K37" s="22"/>
      <c r="L37" s="22"/>
      <c r="M37" s="22"/>
      <c r="N37" s="22"/>
      <c r="O37" s="22"/>
      <c r="P37" s="22"/>
    </row>
    <row r="38" spans="1:16" ht="39" customHeight="1" x14ac:dyDescent="0.15">
      <c r="A38" s="22"/>
      <c r="B38" s="35"/>
      <c r="C38" s="1182" t="s">
        <v>559</v>
      </c>
      <c r="D38" s="1183"/>
      <c r="E38" s="1184"/>
      <c r="F38" s="36">
        <v>0.03</v>
      </c>
      <c r="G38" s="37">
        <v>0.03</v>
      </c>
      <c r="H38" s="37">
        <v>0.02</v>
      </c>
      <c r="I38" s="37">
        <v>0</v>
      </c>
      <c r="J38" s="38">
        <v>0.01</v>
      </c>
      <c r="K38" s="22"/>
      <c r="L38" s="22"/>
      <c r="M38" s="22"/>
      <c r="N38" s="22"/>
      <c r="O38" s="22"/>
      <c r="P38" s="22"/>
    </row>
    <row r="39" spans="1:16" ht="39" customHeight="1" x14ac:dyDescent="0.15">
      <c r="A39" s="22"/>
      <c r="B39" s="35"/>
      <c r="C39" s="1182"/>
      <c r="D39" s="1183"/>
      <c r="E39" s="1184"/>
      <c r="F39" s="36"/>
      <c r="G39" s="37"/>
      <c r="H39" s="37"/>
      <c r="I39" s="37"/>
      <c r="J39" s="38"/>
      <c r="K39" s="22"/>
      <c r="L39" s="22"/>
      <c r="M39" s="22"/>
      <c r="N39" s="22"/>
      <c r="O39" s="22"/>
      <c r="P39" s="22"/>
    </row>
    <row r="40" spans="1:16" ht="39" customHeight="1" x14ac:dyDescent="0.15">
      <c r="A40" s="22"/>
      <c r="B40" s="35"/>
      <c r="C40" s="1182"/>
      <c r="D40" s="1183"/>
      <c r="E40" s="1184"/>
      <c r="F40" s="36"/>
      <c r="G40" s="37"/>
      <c r="H40" s="37"/>
      <c r="I40" s="37"/>
      <c r="J40" s="38"/>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560</v>
      </c>
      <c r="D42" s="1183"/>
      <c r="E42" s="1184"/>
      <c r="F42" s="36" t="s">
        <v>506</v>
      </c>
      <c r="G42" s="37" t="s">
        <v>506</v>
      </c>
      <c r="H42" s="37" t="s">
        <v>506</v>
      </c>
      <c r="I42" s="37" t="s">
        <v>506</v>
      </c>
      <c r="J42" s="38" t="s">
        <v>506</v>
      </c>
      <c r="K42" s="22"/>
      <c r="L42" s="22"/>
      <c r="M42" s="22"/>
      <c r="N42" s="22"/>
      <c r="O42" s="22"/>
      <c r="P42" s="22"/>
    </row>
    <row r="43" spans="1:16" ht="39" customHeight="1" thickBot="1" x14ac:dyDescent="0.2">
      <c r="A43" s="22"/>
      <c r="B43" s="40"/>
      <c r="C43" s="1185" t="s">
        <v>561</v>
      </c>
      <c r="D43" s="1186"/>
      <c r="E43" s="1187"/>
      <c r="F43" s="41">
        <v>0.05</v>
      </c>
      <c r="G43" s="42">
        <v>0.22</v>
      </c>
      <c r="H43" s="42">
        <v>0.3</v>
      </c>
      <c r="I43" s="42">
        <v>0.09</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pvcKZ8iz2C+IEfb10axkkKGJiCCx7ncxOzi5F3+GnBvpYJSOyDFjR/3bUlP5DjiqG2Nqbfr69hwBX22AEahUw==" saltValue="6koz19Nfz+Fcra3NyXJ/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1206</v>
      </c>
      <c r="L45" s="60">
        <v>1245</v>
      </c>
      <c r="M45" s="60">
        <v>1311</v>
      </c>
      <c r="N45" s="60">
        <v>1298</v>
      </c>
      <c r="O45" s="61">
        <v>1253</v>
      </c>
      <c r="P45" s="48"/>
      <c r="Q45" s="48"/>
      <c r="R45" s="48"/>
      <c r="S45" s="48"/>
      <c r="T45" s="48"/>
      <c r="U45" s="48"/>
    </row>
    <row r="46" spans="1:21" ht="30.75" customHeight="1" x14ac:dyDescent="0.15">
      <c r="A46" s="48"/>
      <c r="B46" s="1215"/>
      <c r="C46" s="1216"/>
      <c r="D46" s="62"/>
      <c r="E46" s="1192" t="s">
        <v>13</v>
      </c>
      <c r="F46" s="1192"/>
      <c r="G46" s="1192"/>
      <c r="H46" s="1192"/>
      <c r="I46" s="1192"/>
      <c r="J46" s="1193"/>
      <c r="K46" s="63" t="s">
        <v>506</v>
      </c>
      <c r="L46" s="64" t="s">
        <v>506</v>
      </c>
      <c r="M46" s="64" t="s">
        <v>506</v>
      </c>
      <c r="N46" s="64" t="s">
        <v>506</v>
      </c>
      <c r="O46" s="65" t="s">
        <v>506</v>
      </c>
      <c r="P46" s="48"/>
      <c r="Q46" s="48"/>
      <c r="R46" s="48"/>
      <c r="S46" s="48"/>
      <c r="T46" s="48"/>
      <c r="U46" s="48"/>
    </row>
    <row r="47" spans="1:21" ht="30.75" customHeight="1" x14ac:dyDescent="0.15">
      <c r="A47" s="48"/>
      <c r="B47" s="1215"/>
      <c r="C47" s="1216"/>
      <c r="D47" s="62"/>
      <c r="E47" s="1192" t="s">
        <v>14</v>
      </c>
      <c r="F47" s="1192"/>
      <c r="G47" s="1192"/>
      <c r="H47" s="1192"/>
      <c r="I47" s="1192"/>
      <c r="J47" s="1193"/>
      <c r="K47" s="63" t="s">
        <v>506</v>
      </c>
      <c r="L47" s="64" t="s">
        <v>506</v>
      </c>
      <c r="M47" s="64" t="s">
        <v>506</v>
      </c>
      <c r="N47" s="64" t="s">
        <v>506</v>
      </c>
      <c r="O47" s="65" t="s">
        <v>506</v>
      </c>
      <c r="P47" s="48"/>
      <c r="Q47" s="48"/>
      <c r="R47" s="48"/>
      <c r="S47" s="48"/>
      <c r="T47" s="48"/>
      <c r="U47" s="48"/>
    </row>
    <row r="48" spans="1:21" ht="30.75" customHeight="1" x14ac:dyDescent="0.15">
      <c r="A48" s="48"/>
      <c r="B48" s="1215"/>
      <c r="C48" s="1216"/>
      <c r="D48" s="62"/>
      <c r="E48" s="1192" t="s">
        <v>15</v>
      </c>
      <c r="F48" s="1192"/>
      <c r="G48" s="1192"/>
      <c r="H48" s="1192"/>
      <c r="I48" s="1192"/>
      <c r="J48" s="1193"/>
      <c r="K48" s="63">
        <v>113</v>
      </c>
      <c r="L48" s="64">
        <v>131</v>
      </c>
      <c r="M48" s="64">
        <v>93</v>
      </c>
      <c r="N48" s="64">
        <v>114</v>
      </c>
      <c r="O48" s="65">
        <v>116</v>
      </c>
      <c r="P48" s="48"/>
      <c r="Q48" s="48"/>
      <c r="R48" s="48"/>
      <c r="S48" s="48"/>
      <c r="T48" s="48"/>
      <c r="U48" s="48"/>
    </row>
    <row r="49" spans="1:21" ht="30.75" customHeight="1" x14ac:dyDescent="0.15">
      <c r="A49" s="48"/>
      <c r="B49" s="1215"/>
      <c r="C49" s="1216"/>
      <c r="D49" s="62"/>
      <c r="E49" s="1192" t="s">
        <v>16</v>
      </c>
      <c r="F49" s="1192"/>
      <c r="G49" s="1192"/>
      <c r="H49" s="1192"/>
      <c r="I49" s="1192"/>
      <c r="J49" s="1193"/>
      <c r="K49" s="63">
        <v>102</v>
      </c>
      <c r="L49" s="64">
        <v>91</v>
      </c>
      <c r="M49" s="64">
        <v>64</v>
      </c>
      <c r="N49" s="64">
        <v>52</v>
      </c>
      <c r="O49" s="65">
        <v>57</v>
      </c>
      <c r="P49" s="48"/>
      <c r="Q49" s="48"/>
      <c r="R49" s="48"/>
      <c r="S49" s="48"/>
      <c r="T49" s="48"/>
      <c r="U49" s="48"/>
    </row>
    <row r="50" spans="1:21" ht="30.75" customHeight="1" x14ac:dyDescent="0.15">
      <c r="A50" s="48"/>
      <c r="B50" s="1215"/>
      <c r="C50" s="1216"/>
      <c r="D50" s="62"/>
      <c r="E50" s="1192" t="s">
        <v>17</v>
      </c>
      <c r="F50" s="1192"/>
      <c r="G50" s="1192"/>
      <c r="H50" s="1192"/>
      <c r="I50" s="1192"/>
      <c r="J50" s="1193"/>
      <c r="K50" s="63" t="s">
        <v>506</v>
      </c>
      <c r="L50" s="64" t="s">
        <v>506</v>
      </c>
      <c r="M50" s="64" t="s">
        <v>506</v>
      </c>
      <c r="N50" s="64" t="s">
        <v>506</v>
      </c>
      <c r="O50" s="65" t="s">
        <v>506</v>
      </c>
      <c r="P50" s="48"/>
      <c r="Q50" s="48"/>
      <c r="R50" s="48"/>
      <c r="S50" s="48"/>
      <c r="T50" s="48"/>
      <c r="U50" s="48"/>
    </row>
    <row r="51" spans="1:21" ht="30.75" customHeight="1" x14ac:dyDescent="0.15">
      <c r="A51" s="48"/>
      <c r="B51" s="1217"/>
      <c r="C51" s="1218"/>
      <c r="D51" s="66"/>
      <c r="E51" s="1192" t="s">
        <v>18</v>
      </c>
      <c r="F51" s="1192"/>
      <c r="G51" s="1192"/>
      <c r="H51" s="1192"/>
      <c r="I51" s="1192"/>
      <c r="J51" s="1193"/>
      <c r="K51" s="63">
        <v>1</v>
      </c>
      <c r="L51" s="64">
        <v>0</v>
      </c>
      <c r="M51" s="64">
        <v>2</v>
      </c>
      <c r="N51" s="64">
        <v>1</v>
      </c>
      <c r="O51" s="65">
        <v>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790</v>
      </c>
      <c r="L52" s="64">
        <v>765</v>
      </c>
      <c r="M52" s="64">
        <v>749</v>
      </c>
      <c r="N52" s="64">
        <v>732</v>
      </c>
      <c r="O52" s="65">
        <v>733</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632</v>
      </c>
      <c r="L53" s="69">
        <v>702</v>
      </c>
      <c r="M53" s="69">
        <v>721</v>
      </c>
      <c r="N53" s="69">
        <v>733</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562</v>
      </c>
      <c r="P56" s="48"/>
      <c r="Q56" s="48"/>
      <c r="R56" s="48"/>
      <c r="S56" s="48"/>
      <c r="T56" s="48"/>
      <c r="U56" s="48"/>
    </row>
    <row r="57" spans="1:21" ht="31.5" customHeight="1" thickBot="1" x14ac:dyDescent="0.2">
      <c r="A57" s="48"/>
      <c r="B57" s="76"/>
      <c r="C57" s="77"/>
      <c r="D57" s="77"/>
      <c r="E57" s="78"/>
      <c r="F57" s="78"/>
      <c r="G57" s="78"/>
      <c r="H57" s="78"/>
      <c r="I57" s="78"/>
      <c r="J57" s="79" t="s">
        <v>2</v>
      </c>
      <c r="K57" s="80" t="s">
        <v>563</v>
      </c>
      <c r="L57" s="81" t="s">
        <v>564</v>
      </c>
      <c r="M57" s="81" t="s">
        <v>565</v>
      </c>
      <c r="N57" s="81" t="s">
        <v>566</v>
      </c>
      <c r="O57" s="82" t="s">
        <v>567</v>
      </c>
      <c r="P57" s="48"/>
      <c r="Q57" s="48"/>
      <c r="R57" s="48"/>
      <c r="S57" s="48"/>
      <c r="T57" s="48"/>
      <c r="U57" s="48"/>
    </row>
    <row r="58" spans="1:21" ht="31.5" customHeight="1" x14ac:dyDescent="0.15">
      <c r="B58" s="1198" t="s">
        <v>26</v>
      </c>
      <c r="C58" s="1199"/>
      <c r="D58" s="1204" t="s">
        <v>27</v>
      </c>
      <c r="E58" s="1205"/>
      <c r="F58" s="1205"/>
      <c r="G58" s="1205"/>
      <c r="H58" s="1205"/>
      <c r="I58" s="1205"/>
      <c r="J58" s="1206"/>
      <c r="K58" s="83" t="s">
        <v>588</v>
      </c>
      <c r="L58" s="84" t="s">
        <v>588</v>
      </c>
      <c r="M58" s="84" t="s">
        <v>588</v>
      </c>
      <c r="N58" s="84" t="s">
        <v>588</v>
      </c>
      <c r="O58" s="85" t="s">
        <v>588</v>
      </c>
    </row>
    <row r="59" spans="1:21" ht="31.5" customHeight="1" x14ac:dyDescent="0.15">
      <c r="B59" s="1200"/>
      <c r="C59" s="1201"/>
      <c r="D59" s="1207" t="s">
        <v>28</v>
      </c>
      <c r="E59" s="1208"/>
      <c r="F59" s="1208"/>
      <c r="G59" s="1208"/>
      <c r="H59" s="1208"/>
      <c r="I59" s="1208"/>
      <c r="J59" s="1209"/>
      <c r="K59" s="86" t="s">
        <v>588</v>
      </c>
      <c r="L59" s="87" t="s">
        <v>588</v>
      </c>
      <c r="M59" s="87" t="s">
        <v>588</v>
      </c>
      <c r="N59" s="87" t="s">
        <v>588</v>
      </c>
      <c r="O59" s="88" t="s">
        <v>588</v>
      </c>
    </row>
    <row r="60" spans="1:21" ht="31.5" customHeight="1" thickBot="1" x14ac:dyDescent="0.2">
      <c r="B60" s="1202"/>
      <c r="C60" s="1203"/>
      <c r="D60" s="1210" t="s">
        <v>29</v>
      </c>
      <c r="E60" s="1211"/>
      <c r="F60" s="1211"/>
      <c r="G60" s="1211"/>
      <c r="H60" s="1211"/>
      <c r="I60" s="1211"/>
      <c r="J60" s="1212"/>
      <c r="K60" s="89" t="s">
        <v>588</v>
      </c>
      <c r="L60" s="90" t="s">
        <v>588</v>
      </c>
      <c r="M60" s="90" t="s">
        <v>588</v>
      </c>
      <c r="N60" s="90" t="s">
        <v>588</v>
      </c>
      <c r="O60" s="91" t="s">
        <v>588</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L8z8h0lNv5/wN2a06XWeCPkcMRJ5mrLq5OBK4AHBE6e/ZFJfpB3beXg8uEAsLA+uCKwAqC1aGlC9zqFDkZjZg==" saltValue="FJGq/p/O9M33n7/bi0kEX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547</v>
      </c>
      <c r="J40" s="103" t="s">
        <v>548</v>
      </c>
      <c r="K40" s="103" t="s">
        <v>549</v>
      </c>
      <c r="L40" s="103" t="s">
        <v>550</v>
      </c>
      <c r="M40" s="104" t="s">
        <v>551</v>
      </c>
    </row>
    <row r="41" spans="2:13" ht="27.75" customHeight="1" x14ac:dyDescent="0.15">
      <c r="B41" s="1233" t="s">
        <v>32</v>
      </c>
      <c r="C41" s="1234"/>
      <c r="D41" s="105"/>
      <c r="E41" s="1235" t="s">
        <v>33</v>
      </c>
      <c r="F41" s="1235"/>
      <c r="G41" s="1235"/>
      <c r="H41" s="1236"/>
      <c r="I41" s="355">
        <v>13629</v>
      </c>
      <c r="J41" s="356">
        <v>13372</v>
      </c>
      <c r="K41" s="356">
        <v>12724</v>
      </c>
      <c r="L41" s="356">
        <v>12272</v>
      </c>
      <c r="M41" s="357">
        <v>11498</v>
      </c>
    </row>
    <row r="42" spans="2:13" ht="27.75" customHeight="1" x14ac:dyDescent="0.15">
      <c r="B42" s="1223"/>
      <c r="C42" s="1224"/>
      <c r="D42" s="106"/>
      <c r="E42" s="1227" t="s">
        <v>34</v>
      </c>
      <c r="F42" s="1227"/>
      <c r="G42" s="1227"/>
      <c r="H42" s="1228"/>
      <c r="I42" s="358" t="s">
        <v>506</v>
      </c>
      <c r="J42" s="359" t="s">
        <v>506</v>
      </c>
      <c r="K42" s="359" t="s">
        <v>506</v>
      </c>
      <c r="L42" s="359" t="s">
        <v>506</v>
      </c>
      <c r="M42" s="360" t="s">
        <v>506</v>
      </c>
    </row>
    <row r="43" spans="2:13" ht="27.75" customHeight="1" x14ac:dyDescent="0.15">
      <c r="B43" s="1223"/>
      <c r="C43" s="1224"/>
      <c r="D43" s="106"/>
      <c r="E43" s="1227" t="s">
        <v>35</v>
      </c>
      <c r="F43" s="1227"/>
      <c r="G43" s="1227"/>
      <c r="H43" s="1228"/>
      <c r="I43" s="358">
        <v>1772</v>
      </c>
      <c r="J43" s="359">
        <v>1841</v>
      </c>
      <c r="K43" s="359">
        <v>1658</v>
      </c>
      <c r="L43" s="359">
        <v>1620</v>
      </c>
      <c r="M43" s="360">
        <v>1501</v>
      </c>
    </row>
    <row r="44" spans="2:13" ht="27.75" customHeight="1" x14ac:dyDescent="0.15">
      <c r="B44" s="1223"/>
      <c r="C44" s="1224"/>
      <c r="D44" s="106"/>
      <c r="E44" s="1227" t="s">
        <v>36</v>
      </c>
      <c r="F44" s="1227"/>
      <c r="G44" s="1227"/>
      <c r="H44" s="1228"/>
      <c r="I44" s="358">
        <v>749</v>
      </c>
      <c r="J44" s="359">
        <v>730</v>
      </c>
      <c r="K44" s="359">
        <v>958</v>
      </c>
      <c r="L44" s="359">
        <v>1235</v>
      </c>
      <c r="M44" s="360">
        <v>1165</v>
      </c>
    </row>
    <row r="45" spans="2:13" ht="27.75" customHeight="1" x14ac:dyDescent="0.15">
      <c r="B45" s="1223"/>
      <c r="C45" s="1224"/>
      <c r="D45" s="106"/>
      <c r="E45" s="1227" t="s">
        <v>37</v>
      </c>
      <c r="F45" s="1227"/>
      <c r="G45" s="1227"/>
      <c r="H45" s="1228"/>
      <c r="I45" s="358">
        <v>517</v>
      </c>
      <c r="J45" s="359">
        <v>377</v>
      </c>
      <c r="K45" s="359">
        <v>348</v>
      </c>
      <c r="L45" s="359">
        <v>265</v>
      </c>
      <c r="M45" s="360">
        <v>133</v>
      </c>
    </row>
    <row r="46" spans="2:13" ht="27.75" customHeight="1" x14ac:dyDescent="0.15">
      <c r="B46" s="1223"/>
      <c r="C46" s="1224"/>
      <c r="D46" s="107"/>
      <c r="E46" s="1227" t="s">
        <v>38</v>
      </c>
      <c r="F46" s="1227"/>
      <c r="G46" s="1227"/>
      <c r="H46" s="1228"/>
      <c r="I46" s="358" t="s">
        <v>506</v>
      </c>
      <c r="J46" s="359" t="s">
        <v>506</v>
      </c>
      <c r="K46" s="359" t="s">
        <v>506</v>
      </c>
      <c r="L46" s="359" t="s">
        <v>506</v>
      </c>
      <c r="M46" s="360" t="s">
        <v>506</v>
      </c>
    </row>
    <row r="47" spans="2:13" ht="27.75" customHeight="1" x14ac:dyDescent="0.15">
      <c r="B47" s="1223"/>
      <c r="C47" s="1224"/>
      <c r="D47" s="108"/>
      <c r="E47" s="1237" t="s">
        <v>39</v>
      </c>
      <c r="F47" s="1238"/>
      <c r="G47" s="1238"/>
      <c r="H47" s="1239"/>
      <c r="I47" s="358" t="s">
        <v>506</v>
      </c>
      <c r="J47" s="359" t="s">
        <v>506</v>
      </c>
      <c r="K47" s="359" t="s">
        <v>506</v>
      </c>
      <c r="L47" s="359" t="s">
        <v>506</v>
      </c>
      <c r="M47" s="360" t="s">
        <v>506</v>
      </c>
    </row>
    <row r="48" spans="2:13" ht="27.75" customHeight="1" x14ac:dyDescent="0.15">
      <c r="B48" s="1223"/>
      <c r="C48" s="1224"/>
      <c r="D48" s="106"/>
      <c r="E48" s="1227" t="s">
        <v>40</v>
      </c>
      <c r="F48" s="1227"/>
      <c r="G48" s="1227"/>
      <c r="H48" s="1228"/>
      <c r="I48" s="358" t="s">
        <v>506</v>
      </c>
      <c r="J48" s="359" t="s">
        <v>506</v>
      </c>
      <c r="K48" s="359" t="s">
        <v>506</v>
      </c>
      <c r="L48" s="359" t="s">
        <v>506</v>
      </c>
      <c r="M48" s="360" t="s">
        <v>506</v>
      </c>
    </row>
    <row r="49" spans="2:13" ht="27.75" customHeight="1" x14ac:dyDescent="0.15">
      <c r="B49" s="1225"/>
      <c r="C49" s="1226"/>
      <c r="D49" s="106"/>
      <c r="E49" s="1227" t="s">
        <v>41</v>
      </c>
      <c r="F49" s="1227"/>
      <c r="G49" s="1227"/>
      <c r="H49" s="1228"/>
      <c r="I49" s="358" t="s">
        <v>506</v>
      </c>
      <c r="J49" s="359" t="s">
        <v>506</v>
      </c>
      <c r="K49" s="359" t="s">
        <v>506</v>
      </c>
      <c r="L49" s="359" t="s">
        <v>506</v>
      </c>
      <c r="M49" s="360" t="s">
        <v>506</v>
      </c>
    </row>
    <row r="50" spans="2:13" ht="27.75" customHeight="1" x14ac:dyDescent="0.15">
      <c r="B50" s="1221" t="s">
        <v>42</v>
      </c>
      <c r="C50" s="1222"/>
      <c r="D50" s="109"/>
      <c r="E50" s="1227" t="s">
        <v>43</v>
      </c>
      <c r="F50" s="1227"/>
      <c r="G50" s="1227"/>
      <c r="H50" s="1228"/>
      <c r="I50" s="358">
        <v>1148</v>
      </c>
      <c r="J50" s="359">
        <v>1382</v>
      </c>
      <c r="K50" s="359">
        <v>1827</v>
      </c>
      <c r="L50" s="359">
        <v>2733</v>
      </c>
      <c r="M50" s="360">
        <v>3402</v>
      </c>
    </row>
    <row r="51" spans="2:13" ht="27.75" customHeight="1" x14ac:dyDescent="0.15">
      <c r="B51" s="1223"/>
      <c r="C51" s="1224"/>
      <c r="D51" s="106"/>
      <c r="E51" s="1227" t="s">
        <v>44</v>
      </c>
      <c r="F51" s="1227"/>
      <c r="G51" s="1227"/>
      <c r="H51" s="1228"/>
      <c r="I51" s="358" t="s">
        <v>506</v>
      </c>
      <c r="J51" s="359" t="s">
        <v>506</v>
      </c>
      <c r="K51" s="359" t="s">
        <v>506</v>
      </c>
      <c r="L51" s="359" t="s">
        <v>506</v>
      </c>
      <c r="M51" s="360" t="s">
        <v>506</v>
      </c>
    </row>
    <row r="52" spans="2:13" ht="27.75" customHeight="1" x14ac:dyDescent="0.15">
      <c r="B52" s="1225"/>
      <c r="C52" s="1226"/>
      <c r="D52" s="106"/>
      <c r="E52" s="1227" t="s">
        <v>45</v>
      </c>
      <c r="F52" s="1227"/>
      <c r="G52" s="1227"/>
      <c r="H52" s="1228"/>
      <c r="I52" s="358">
        <v>8812</v>
      </c>
      <c r="J52" s="359">
        <v>8609</v>
      </c>
      <c r="K52" s="359">
        <v>8811</v>
      </c>
      <c r="L52" s="359">
        <v>8828</v>
      </c>
      <c r="M52" s="360">
        <v>8559</v>
      </c>
    </row>
    <row r="53" spans="2:13" ht="27.75" customHeight="1" thickBot="1" x14ac:dyDescent="0.2">
      <c r="B53" s="1229" t="s">
        <v>46</v>
      </c>
      <c r="C53" s="1230"/>
      <c r="D53" s="110"/>
      <c r="E53" s="1231" t="s">
        <v>47</v>
      </c>
      <c r="F53" s="1231"/>
      <c r="G53" s="1231"/>
      <c r="H53" s="1232"/>
      <c r="I53" s="361">
        <v>6705</v>
      </c>
      <c r="J53" s="362">
        <v>6330</v>
      </c>
      <c r="K53" s="362">
        <v>5049</v>
      </c>
      <c r="L53" s="362">
        <v>3831</v>
      </c>
      <c r="M53" s="363">
        <v>2336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JpbU5wnh4OnxT1xmY3LUrb3bLlJZLUREgLkSUw3kC53zgACUmugU+guSpdZB8RirC+CwoTiW0BZOuJGRyfCOVw==" saltValue="0Ain4Qm4LgY63J5dnlAZ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549</v>
      </c>
      <c r="G54" s="119" t="s">
        <v>550</v>
      </c>
      <c r="H54" s="120" t="s">
        <v>551</v>
      </c>
    </row>
    <row r="55" spans="2:8" ht="52.5" customHeight="1" x14ac:dyDescent="0.15">
      <c r="B55" s="121"/>
      <c r="C55" s="1248" t="s">
        <v>50</v>
      </c>
      <c r="D55" s="1248"/>
      <c r="E55" s="1249"/>
      <c r="F55" s="122">
        <v>995</v>
      </c>
      <c r="G55" s="122">
        <v>1804</v>
      </c>
      <c r="H55" s="123">
        <v>2603</v>
      </c>
    </row>
    <row r="56" spans="2:8" ht="52.5" customHeight="1" x14ac:dyDescent="0.15">
      <c r="B56" s="124"/>
      <c r="C56" s="1250" t="s">
        <v>51</v>
      </c>
      <c r="D56" s="1250"/>
      <c r="E56" s="1251"/>
      <c r="F56" s="125">
        <v>71</v>
      </c>
      <c r="G56" s="125">
        <v>235</v>
      </c>
      <c r="H56" s="126">
        <v>227</v>
      </c>
    </row>
    <row r="57" spans="2:8" ht="53.25" customHeight="1" x14ac:dyDescent="0.15">
      <c r="B57" s="124"/>
      <c r="C57" s="1252" t="s">
        <v>52</v>
      </c>
      <c r="D57" s="1252"/>
      <c r="E57" s="1253"/>
      <c r="F57" s="127">
        <v>382</v>
      </c>
      <c r="G57" s="127">
        <v>504</v>
      </c>
      <c r="H57" s="128">
        <v>494</v>
      </c>
    </row>
    <row r="58" spans="2:8" ht="45.75" customHeight="1" x14ac:dyDescent="0.15">
      <c r="B58" s="129"/>
      <c r="C58" s="1240" t="s">
        <v>589</v>
      </c>
      <c r="D58" s="1241"/>
      <c r="E58" s="1242"/>
      <c r="F58" s="130">
        <v>227</v>
      </c>
      <c r="G58" s="130">
        <v>353</v>
      </c>
      <c r="H58" s="131">
        <v>341</v>
      </c>
    </row>
    <row r="59" spans="2:8" ht="45.75" customHeight="1" x14ac:dyDescent="0.15">
      <c r="B59" s="129"/>
      <c r="C59" s="1240" t="s">
        <v>590</v>
      </c>
      <c r="D59" s="1241"/>
      <c r="E59" s="1242"/>
      <c r="F59" s="130">
        <v>103</v>
      </c>
      <c r="G59" s="130">
        <v>103</v>
      </c>
      <c r="H59" s="131">
        <v>103</v>
      </c>
    </row>
    <row r="60" spans="2:8" ht="45.75" customHeight="1" x14ac:dyDescent="0.15">
      <c r="B60" s="129"/>
      <c r="C60" s="1240" t="s">
        <v>591</v>
      </c>
      <c r="D60" s="1241"/>
      <c r="E60" s="1242"/>
      <c r="F60" s="130">
        <v>379</v>
      </c>
      <c r="G60" s="130">
        <v>191</v>
      </c>
      <c r="H60" s="131">
        <v>78</v>
      </c>
    </row>
    <row r="61" spans="2:8" ht="45.75" customHeight="1" x14ac:dyDescent="0.15">
      <c r="B61" s="129"/>
      <c r="C61" s="1240" t="s">
        <v>592</v>
      </c>
      <c r="D61" s="1241"/>
      <c r="E61" s="1242"/>
      <c r="F61" s="130">
        <v>17</v>
      </c>
      <c r="G61" s="130">
        <v>17</v>
      </c>
      <c r="H61" s="131">
        <v>17</v>
      </c>
    </row>
    <row r="62" spans="2:8" ht="45.75" customHeight="1" thickBot="1" x14ac:dyDescent="0.2">
      <c r="B62" s="132"/>
      <c r="C62" s="1243" t="s">
        <v>593</v>
      </c>
      <c r="D62" s="1244"/>
      <c r="E62" s="1245"/>
      <c r="F62" s="133">
        <v>15</v>
      </c>
      <c r="G62" s="133">
        <v>14</v>
      </c>
      <c r="H62" s="134">
        <v>12</v>
      </c>
    </row>
    <row r="63" spans="2:8" ht="52.5" customHeight="1" thickBot="1" x14ac:dyDescent="0.2">
      <c r="B63" s="135"/>
      <c r="C63" s="1246" t="s">
        <v>53</v>
      </c>
      <c r="D63" s="1246"/>
      <c r="E63" s="1247"/>
      <c r="F63" s="136">
        <v>1448</v>
      </c>
      <c r="G63" s="136">
        <v>2542</v>
      </c>
      <c r="H63" s="137">
        <v>3323</v>
      </c>
    </row>
    <row r="64" spans="2:8" x14ac:dyDescent="0.15"/>
  </sheetData>
  <sheetProtection algorithmName="SHA-512" hashValue="1PeOMaJfpVdnNla8RSynMyCroL3BvkFwJqFfCagbWrLyV0ljQ9CZYPHozoYzYl4LKMwrqEzb7zK/c4Npnl4Fgg==" saltValue="DkeItt/Nmt6P1lqnt8Qq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S1"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596</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547</v>
      </c>
      <c r="BQ50" s="1259"/>
      <c r="BR50" s="1259"/>
      <c r="BS50" s="1259"/>
      <c r="BT50" s="1259"/>
      <c r="BU50" s="1259"/>
      <c r="BV50" s="1259"/>
      <c r="BW50" s="1259"/>
      <c r="BX50" s="1259" t="s">
        <v>548</v>
      </c>
      <c r="BY50" s="1259"/>
      <c r="BZ50" s="1259"/>
      <c r="CA50" s="1259"/>
      <c r="CB50" s="1259"/>
      <c r="CC50" s="1259"/>
      <c r="CD50" s="1259"/>
      <c r="CE50" s="1259"/>
      <c r="CF50" s="1259" t="s">
        <v>549</v>
      </c>
      <c r="CG50" s="1259"/>
      <c r="CH50" s="1259"/>
      <c r="CI50" s="1259"/>
      <c r="CJ50" s="1259"/>
      <c r="CK50" s="1259"/>
      <c r="CL50" s="1259"/>
      <c r="CM50" s="1259"/>
      <c r="CN50" s="1259" t="s">
        <v>550</v>
      </c>
      <c r="CO50" s="1259"/>
      <c r="CP50" s="1259"/>
      <c r="CQ50" s="1259"/>
      <c r="CR50" s="1259"/>
      <c r="CS50" s="1259"/>
      <c r="CT50" s="1259"/>
      <c r="CU50" s="1259"/>
      <c r="CV50" s="1259" t="s">
        <v>551</v>
      </c>
      <c r="CW50" s="1259"/>
      <c r="CX50" s="1259"/>
      <c r="CY50" s="1259"/>
      <c r="CZ50" s="1259"/>
      <c r="DA50" s="1259"/>
      <c r="DB50" s="1259"/>
      <c r="DC50" s="1259"/>
    </row>
    <row r="51" spans="1:109" ht="13.5" customHeight="1" x14ac:dyDescent="0.15">
      <c r="B51" s="372"/>
      <c r="G51" s="1262"/>
      <c r="H51" s="1262"/>
      <c r="I51" s="1275"/>
      <c r="J51" s="1275"/>
      <c r="K51" s="1261"/>
      <c r="L51" s="1261"/>
      <c r="M51" s="1261"/>
      <c r="N51" s="1261"/>
      <c r="AM51" s="381"/>
      <c r="AN51" s="1257" t="s">
        <v>598</v>
      </c>
      <c r="AO51" s="1257"/>
      <c r="AP51" s="1257"/>
      <c r="AQ51" s="1257"/>
      <c r="AR51" s="1257"/>
      <c r="AS51" s="1257"/>
      <c r="AT51" s="1257"/>
      <c r="AU51" s="1257"/>
      <c r="AV51" s="1257"/>
      <c r="AW51" s="1257"/>
      <c r="AX51" s="1257"/>
      <c r="AY51" s="1257"/>
      <c r="AZ51" s="1257"/>
      <c r="BA51" s="1257"/>
      <c r="BB51" s="1257" t="s">
        <v>599</v>
      </c>
      <c r="BC51" s="1257"/>
      <c r="BD51" s="1257"/>
      <c r="BE51" s="1257"/>
      <c r="BF51" s="1257"/>
      <c r="BG51" s="1257"/>
      <c r="BH51" s="1257"/>
      <c r="BI51" s="1257"/>
      <c r="BJ51" s="1257"/>
      <c r="BK51" s="1257"/>
      <c r="BL51" s="1257"/>
      <c r="BM51" s="1257"/>
      <c r="BN51" s="1257"/>
      <c r="BO51" s="1257"/>
      <c r="BP51" s="1254">
        <v>103.8</v>
      </c>
      <c r="BQ51" s="1254"/>
      <c r="BR51" s="1254"/>
      <c r="BS51" s="1254"/>
      <c r="BT51" s="1254"/>
      <c r="BU51" s="1254"/>
      <c r="BV51" s="1254"/>
      <c r="BW51" s="1254"/>
      <c r="BX51" s="1254">
        <v>96.1</v>
      </c>
      <c r="BY51" s="1254"/>
      <c r="BZ51" s="1254"/>
      <c r="CA51" s="1254"/>
      <c r="CB51" s="1254"/>
      <c r="CC51" s="1254"/>
      <c r="CD51" s="1254"/>
      <c r="CE51" s="1254"/>
      <c r="CF51" s="1254">
        <v>71.7</v>
      </c>
      <c r="CG51" s="1254"/>
      <c r="CH51" s="1254"/>
      <c r="CI51" s="1254"/>
      <c r="CJ51" s="1254"/>
      <c r="CK51" s="1254"/>
      <c r="CL51" s="1254"/>
      <c r="CM51" s="1254"/>
      <c r="CN51" s="1254">
        <v>49.6</v>
      </c>
      <c r="CO51" s="1254"/>
      <c r="CP51" s="1254"/>
      <c r="CQ51" s="1254"/>
      <c r="CR51" s="1254"/>
      <c r="CS51" s="1254"/>
      <c r="CT51" s="1254"/>
      <c r="CU51" s="1254"/>
      <c r="CV51" s="1254">
        <v>30.6</v>
      </c>
      <c r="CW51" s="1254"/>
      <c r="CX51" s="1254"/>
      <c r="CY51" s="1254"/>
      <c r="CZ51" s="1254"/>
      <c r="DA51" s="1254"/>
      <c r="DB51" s="1254"/>
      <c r="DC51" s="1254"/>
    </row>
    <row r="52" spans="1:109" x14ac:dyDescent="0.15">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600</v>
      </c>
      <c r="BC53" s="1257"/>
      <c r="BD53" s="1257"/>
      <c r="BE53" s="1257"/>
      <c r="BF53" s="1257"/>
      <c r="BG53" s="1257"/>
      <c r="BH53" s="1257"/>
      <c r="BI53" s="1257"/>
      <c r="BJ53" s="1257"/>
      <c r="BK53" s="1257"/>
      <c r="BL53" s="1257"/>
      <c r="BM53" s="1257"/>
      <c r="BN53" s="1257"/>
      <c r="BO53" s="1257"/>
      <c r="BP53" s="1254">
        <v>47.6</v>
      </c>
      <c r="BQ53" s="1254"/>
      <c r="BR53" s="1254"/>
      <c r="BS53" s="1254"/>
      <c r="BT53" s="1254"/>
      <c r="BU53" s="1254"/>
      <c r="BV53" s="1254"/>
      <c r="BW53" s="1254"/>
      <c r="BX53" s="1254">
        <v>53.6</v>
      </c>
      <c r="BY53" s="1254"/>
      <c r="BZ53" s="1254"/>
      <c r="CA53" s="1254"/>
      <c r="CB53" s="1254"/>
      <c r="CC53" s="1254"/>
      <c r="CD53" s="1254"/>
      <c r="CE53" s="1254"/>
      <c r="CF53" s="1254">
        <v>55.2</v>
      </c>
      <c r="CG53" s="1254"/>
      <c r="CH53" s="1254"/>
      <c r="CI53" s="1254"/>
      <c r="CJ53" s="1254"/>
      <c r="CK53" s="1254"/>
      <c r="CL53" s="1254"/>
      <c r="CM53" s="1254"/>
      <c r="CN53" s="1254">
        <v>56.7</v>
      </c>
      <c r="CO53" s="1254"/>
      <c r="CP53" s="1254"/>
      <c r="CQ53" s="1254"/>
      <c r="CR53" s="1254"/>
      <c r="CS53" s="1254"/>
      <c r="CT53" s="1254"/>
      <c r="CU53" s="1254"/>
      <c r="CV53" s="1254">
        <v>58.2</v>
      </c>
      <c r="CW53" s="1254"/>
      <c r="CX53" s="1254"/>
      <c r="CY53" s="1254"/>
      <c r="CZ53" s="1254"/>
      <c r="DA53" s="1254"/>
      <c r="DB53" s="1254"/>
      <c r="DC53" s="1254"/>
    </row>
    <row r="54" spans="1:109" x14ac:dyDescent="0.15">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60"/>
      <c r="H55" s="1260"/>
      <c r="I55" s="1260"/>
      <c r="J55" s="1260"/>
      <c r="K55" s="1261"/>
      <c r="L55" s="1261"/>
      <c r="M55" s="1261"/>
      <c r="N55" s="1261"/>
      <c r="AN55" s="1259" t="s">
        <v>601</v>
      </c>
      <c r="AO55" s="1259"/>
      <c r="AP55" s="1259"/>
      <c r="AQ55" s="1259"/>
      <c r="AR55" s="1259"/>
      <c r="AS55" s="1259"/>
      <c r="AT55" s="1259"/>
      <c r="AU55" s="1259"/>
      <c r="AV55" s="1259"/>
      <c r="AW55" s="1259"/>
      <c r="AX55" s="1259"/>
      <c r="AY55" s="1259"/>
      <c r="AZ55" s="1259"/>
      <c r="BA55" s="1259"/>
      <c r="BB55" s="1257" t="s">
        <v>599</v>
      </c>
      <c r="BC55" s="1257"/>
      <c r="BD55" s="1257"/>
      <c r="BE55" s="1257"/>
      <c r="BF55" s="1257"/>
      <c r="BG55" s="1257"/>
      <c r="BH55" s="1257"/>
      <c r="BI55" s="1257"/>
      <c r="BJ55" s="1257"/>
      <c r="BK55" s="1257"/>
      <c r="BL55" s="1257"/>
      <c r="BM55" s="1257"/>
      <c r="BN55" s="1257"/>
      <c r="BO55" s="1257"/>
      <c r="BP55" s="1254">
        <v>18.2</v>
      </c>
      <c r="BQ55" s="1254"/>
      <c r="BR55" s="1254"/>
      <c r="BS55" s="1254"/>
      <c r="BT55" s="1254"/>
      <c r="BU55" s="1254"/>
      <c r="BV55" s="1254"/>
      <c r="BW55" s="1254"/>
      <c r="BX55" s="1254">
        <v>20.3</v>
      </c>
      <c r="BY55" s="1254"/>
      <c r="BZ55" s="1254"/>
      <c r="CA55" s="1254"/>
      <c r="CB55" s="1254"/>
      <c r="CC55" s="1254"/>
      <c r="CD55" s="1254"/>
      <c r="CE55" s="1254"/>
      <c r="CF55" s="1254">
        <v>15.5</v>
      </c>
      <c r="CG55" s="1254"/>
      <c r="CH55" s="1254"/>
      <c r="CI55" s="1254"/>
      <c r="CJ55" s="1254"/>
      <c r="CK55" s="1254"/>
      <c r="CL55" s="1254"/>
      <c r="CM55" s="1254"/>
      <c r="CN55" s="1254">
        <v>4.5999999999999996</v>
      </c>
      <c r="CO55" s="1254"/>
      <c r="CP55" s="1254"/>
      <c r="CQ55" s="1254"/>
      <c r="CR55" s="1254"/>
      <c r="CS55" s="1254"/>
      <c r="CT55" s="1254"/>
      <c r="CU55" s="1254"/>
      <c r="CV55" s="1254">
        <v>1.6</v>
      </c>
      <c r="CW55" s="1254"/>
      <c r="CX55" s="1254"/>
      <c r="CY55" s="1254"/>
      <c r="CZ55" s="1254"/>
      <c r="DA55" s="1254"/>
      <c r="DB55" s="1254"/>
      <c r="DC55" s="1254"/>
    </row>
    <row r="56" spans="1:109" x14ac:dyDescent="0.15">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600</v>
      </c>
      <c r="BC57" s="1257"/>
      <c r="BD57" s="1257"/>
      <c r="BE57" s="1257"/>
      <c r="BF57" s="1257"/>
      <c r="BG57" s="1257"/>
      <c r="BH57" s="1257"/>
      <c r="BI57" s="1257"/>
      <c r="BJ57" s="1257"/>
      <c r="BK57" s="1257"/>
      <c r="BL57" s="1257"/>
      <c r="BM57" s="1257"/>
      <c r="BN57" s="1257"/>
      <c r="BO57" s="1257"/>
      <c r="BP57" s="1254">
        <v>59.3</v>
      </c>
      <c r="BQ57" s="1254"/>
      <c r="BR57" s="1254"/>
      <c r="BS57" s="1254"/>
      <c r="BT57" s="1254"/>
      <c r="BU57" s="1254"/>
      <c r="BV57" s="1254"/>
      <c r="BW57" s="1254"/>
      <c r="BX57" s="1254">
        <v>60.3</v>
      </c>
      <c r="BY57" s="1254"/>
      <c r="BZ57" s="1254"/>
      <c r="CA57" s="1254"/>
      <c r="CB57" s="1254"/>
      <c r="CC57" s="1254"/>
      <c r="CD57" s="1254"/>
      <c r="CE57" s="1254"/>
      <c r="CF57" s="1254">
        <v>61.5</v>
      </c>
      <c r="CG57" s="1254"/>
      <c r="CH57" s="1254"/>
      <c r="CI57" s="1254"/>
      <c r="CJ57" s="1254"/>
      <c r="CK57" s="1254"/>
      <c r="CL57" s="1254"/>
      <c r="CM57" s="1254"/>
      <c r="CN57" s="1254">
        <v>61</v>
      </c>
      <c r="CO57" s="1254"/>
      <c r="CP57" s="1254"/>
      <c r="CQ57" s="1254"/>
      <c r="CR57" s="1254"/>
      <c r="CS57" s="1254"/>
      <c r="CT57" s="1254"/>
      <c r="CU57" s="1254"/>
      <c r="CV57" s="1254">
        <v>62.3</v>
      </c>
      <c r="CW57" s="1254"/>
      <c r="CX57" s="1254"/>
      <c r="CY57" s="1254"/>
      <c r="CZ57" s="1254"/>
      <c r="DA57" s="1254"/>
      <c r="DB57" s="1254"/>
      <c r="DC57" s="1254"/>
      <c r="DD57" s="385"/>
      <c r="DE57" s="384"/>
    </row>
    <row r="58" spans="1:109" s="380" customFormat="1" x14ac:dyDescent="0.15">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6" t="s">
        <v>603</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547</v>
      </c>
      <c r="BQ72" s="1259"/>
      <c r="BR72" s="1259"/>
      <c r="BS72" s="1259"/>
      <c r="BT72" s="1259"/>
      <c r="BU72" s="1259"/>
      <c r="BV72" s="1259"/>
      <c r="BW72" s="1259"/>
      <c r="BX72" s="1259" t="s">
        <v>548</v>
      </c>
      <c r="BY72" s="1259"/>
      <c r="BZ72" s="1259"/>
      <c r="CA72" s="1259"/>
      <c r="CB72" s="1259"/>
      <c r="CC72" s="1259"/>
      <c r="CD72" s="1259"/>
      <c r="CE72" s="1259"/>
      <c r="CF72" s="1259" t="s">
        <v>549</v>
      </c>
      <c r="CG72" s="1259"/>
      <c r="CH72" s="1259"/>
      <c r="CI72" s="1259"/>
      <c r="CJ72" s="1259"/>
      <c r="CK72" s="1259"/>
      <c r="CL72" s="1259"/>
      <c r="CM72" s="1259"/>
      <c r="CN72" s="1259" t="s">
        <v>550</v>
      </c>
      <c r="CO72" s="1259"/>
      <c r="CP72" s="1259"/>
      <c r="CQ72" s="1259"/>
      <c r="CR72" s="1259"/>
      <c r="CS72" s="1259"/>
      <c r="CT72" s="1259"/>
      <c r="CU72" s="1259"/>
      <c r="CV72" s="1259" t="s">
        <v>551</v>
      </c>
      <c r="CW72" s="1259"/>
      <c r="CX72" s="1259"/>
      <c r="CY72" s="1259"/>
      <c r="CZ72" s="1259"/>
      <c r="DA72" s="1259"/>
      <c r="DB72" s="1259"/>
      <c r="DC72" s="1259"/>
    </row>
    <row r="73" spans="2:107" x14ac:dyDescent="0.15">
      <c r="B73" s="372"/>
      <c r="G73" s="1262"/>
      <c r="H73" s="1262"/>
      <c r="I73" s="1262"/>
      <c r="J73" s="1262"/>
      <c r="K73" s="1258"/>
      <c r="L73" s="1258"/>
      <c r="M73" s="1258"/>
      <c r="N73" s="1258"/>
      <c r="AM73" s="381"/>
      <c r="AN73" s="1257" t="s">
        <v>598</v>
      </c>
      <c r="AO73" s="1257"/>
      <c r="AP73" s="1257"/>
      <c r="AQ73" s="1257"/>
      <c r="AR73" s="1257"/>
      <c r="AS73" s="1257"/>
      <c r="AT73" s="1257"/>
      <c r="AU73" s="1257"/>
      <c r="AV73" s="1257"/>
      <c r="AW73" s="1257"/>
      <c r="AX73" s="1257"/>
      <c r="AY73" s="1257"/>
      <c r="AZ73" s="1257"/>
      <c r="BA73" s="1257"/>
      <c r="BB73" s="1257" t="s">
        <v>599</v>
      </c>
      <c r="BC73" s="1257"/>
      <c r="BD73" s="1257"/>
      <c r="BE73" s="1257"/>
      <c r="BF73" s="1257"/>
      <c r="BG73" s="1257"/>
      <c r="BH73" s="1257"/>
      <c r="BI73" s="1257"/>
      <c r="BJ73" s="1257"/>
      <c r="BK73" s="1257"/>
      <c r="BL73" s="1257"/>
      <c r="BM73" s="1257"/>
      <c r="BN73" s="1257"/>
      <c r="BO73" s="1257"/>
      <c r="BP73" s="1254">
        <v>103.8</v>
      </c>
      <c r="BQ73" s="1254"/>
      <c r="BR73" s="1254"/>
      <c r="BS73" s="1254"/>
      <c r="BT73" s="1254"/>
      <c r="BU73" s="1254"/>
      <c r="BV73" s="1254"/>
      <c r="BW73" s="1254"/>
      <c r="BX73" s="1254">
        <v>96.1</v>
      </c>
      <c r="BY73" s="1254"/>
      <c r="BZ73" s="1254"/>
      <c r="CA73" s="1254"/>
      <c r="CB73" s="1254"/>
      <c r="CC73" s="1254"/>
      <c r="CD73" s="1254"/>
      <c r="CE73" s="1254"/>
      <c r="CF73" s="1254">
        <v>71.7</v>
      </c>
      <c r="CG73" s="1254"/>
      <c r="CH73" s="1254"/>
      <c r="CI73" s="1254"/>
      <c r="CJ73" s="1254"/>
      <c r="CK73" s="1254"/>
      <c r="CL73" s="1254"/>
      <c r="CM73" s="1254"/>
      <c r="CN73" s="1254">
        <v>49.6</v>
      </c>
      <c r="CO73" s="1254"/>
      <c r="CP73" s="1254"/>
      <c r="CQ73" s="1254"/>
      <c r="CR73" s="1254"/>
      <c r="CS73" s="1254"/>
      <c r="CT73" s="1254"/>
      <c r="CU73" s="1254"/>
      <c r="CV73" s="1254">
        <v>30.6</v>
      </c>
      <c r="CW73" s="1254"/>
      <c r="CX73" s="1254"/>
      <c r="CY73" s="1254"/>
      <c r="CZ73" s="1254"/>
      <c r="DA73" s="1254"/>
      <c r="DB73" s="1254"/>
      <c r="DC73" s="1254"/>
    </row>
    <row r="74" spans="2:107" x14ac:dyDescent="0.15">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604</v>
      </c>
      <c r="BC75" s="1257"/>
      <c r="BD75" s="1257"/>
      <c r="BE75" s="1257"/>
      <c r="BF75" s="1257"/>
      <c r="BG75" s="1257"/>
      <c r="BH75" s="1257"/>
      <c r="BI75" s="1257"/>
      <c r="BJ75" s="1257"/>
      <c r="BK75" s="1257"/>
      <c r="BL75" s="1257"/>
      <c r="BM75" s="1257"/>
      <c r="BN75" s="1257"/>
      <c r="BO75" s="1257"/>
      <c r="BP75" s="1254">
        <v>9.6</v>
      </c>
      <c r="BQ75" s="1254"/>
      <c r="BR75" s="1254"/>
      <c r="BS75" s="1254"/>
      <c r="BT75" s="1254"/>
      <c r="BU75" s="1254"/>
      <c r="BV75" s="1254"/>
      <c r="BW75" s="1254"/>
      <c r="BX75" s="1254">
        <v>9.9</v>
      </c>
      <c r="BY75" s="1254"/>
      <c r="BZ75" s="1254"/>
      <c r="CA75" s="1254"/>
      <c r="CB75" s="1254"/>
      <c r="CC75" s="1254"/>
      <c r="CD75" s="1254"/>
      <c r="CE75" s="1254"/>
      <c r="CF75" s="1254">
        <v>10.199999999999999</v>
      </c>
      <c r="CG75" s="1254"/>
      <c r="CH75" s="1254"/>
      <c r="CI75" s="1254"/>
      <c r="CJ75" s="1254"/>
      <c r="CK75" s="1254"/>
      <c r="CL75" s="1254"/>
      <c r="CM75" s="1254"/>
      <c r="CN75" s="1254">
        <v>10.1</v>
      </c>
      <c r="CO75" s="1254"/>
      <c r="CP75" s="1254"/>
      <c r="CQ75" s="1254"/>
      <c r="CR75" s="1254"/>
      <c r="CS75" s="1254"/>
      <c r="CT75" s="1254"/>
      <c r="CU75" s="1254"/>
      <c r="CV75" s="1254">
        <v>9.6</v>
      </c>
      <c r="CW75" s="1254"/>
      <c r="CX75" s="1254"/>
      <c r="CY75" s="1254"/>
      <c r="CZ75" s="1254"/>
      <c r="DA75" s="1254"/>
      <c r="DB75" s="1254"/>
      <c r="DC75" s="1254"/>
    </row>
    <row r="76" spans="2:107" x14ac:dyDescent="0.15">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60"/>
      <c r="H77" s="1260"/>
      <c r="I77" s="1260"/>
      <c r="J77" s="1260"/>
      <c r="K77" s="1258"/>
      <c r="L77" s="1258"/>
      <c r="M77" s="1258"/>
      <c r="N77" s="1258"/>
      <c r="AN77" s="1259" t="s">
        <v>601</v>
      </c>
      <c r="AO77" s="1259"/>
      <c r="AP77" s="1259"/>
      <c r="AQ77" s="1259"/>
      <c r="AR77" s="1259"/>
      <c r="AS77" s="1259"/>
      <c r="AT77" s="1259"/>
      <c r="AU77" s="1259"/>
      <c r="AV77" s="1259"/>
      <c r="AW77" s="1259"/>
      <c r="AX77" s="1259"/>
      <c r="AY77" s="1259"/>
      <c r="AZ77" s="1259"/>
      <c r="BA77" s="1259"/>
      <c r="BB77" s="1257" t="s">
        <v>599</v>
      </c>
      <c r="BC77" s="1257"/>
      <c r="BD77" s="1257"/>
      <c r="BE77" s="1257"/>
      <c r="BF77" s="1257"/>
      <c r="BG77" s="1257"/>
      <c r="BH77" s="1257"/>
      <c r="BI77" s="1257"/>
      <c r="BJ77" s="1257"/>
      <c r="BK77" s="1257"/>
      <c r="BL77" s="1257"/>
      <c r="BM77" s="1257"/>
      <c r="BN77" s="1257"/>
      <c r="BO77" s="1257"/>
      <c r="BP77" s="1254">
        <v>18.2</v>
      </c>
      <c r="BQ77" s="1254"/>
      <c r="BR77" s="1254"/>
      <c r="BS77" s="1254"/>
      <c r="BT77" s="1254"/>
      <c r="BU77" s="1254"/>
      <c r="BV77" s="1254"/>
      <c r="BW77" s="1254"/>
      <c r="BX77" s="1254">
        <v>20.3</v>
      </c>
      <c r="BY77" s="1254"/>
      <c r="BZ77" s="1254"/>
      <c r="CA77" s="1254"/>
      <c r="CB77" s="1254"/>
      <c r="CC77" s="1254"/>
      <c r="CD77" s="1254"/>
      <c r="CE77" s="1254"/>
      <c r="CF77" s="1254">
        <v>15.5</v>
      </c>
      <c r="CG77" s="1254"/>
      <c r="CH77" s="1254"/>
      <c r="CI77" s="1254"/>
      <c r="CJ77" s="1254"/>
      <c r="CK77" s="1254"/>
      <c r="CL77" s="1254"/>
      <c r="CM77" s="1254"/>
      <c r="CN77" s="1254">
        <v>4.5999999999999996</v>
      </c>
      <c r="CO77" s="1254"/>
      <c r="CP77" s="1254"/>
      <c r="CQ77" s="1254"/>
      <c r="CR77" s="1254"/>
      <c r="CS77" s="1254"/>
      <c r="CT77" s="1254"/>
      <c r="CU77" s="1254"/>
      <c r="CV77" s="1254">
        <v>1.6</v>
      </c>
      <c r="CW77" s="1254"/>
      <c r="CX77" s="1254"/>
      <c r="CY77" s="1254"/>
      <c r="CZ77" s="1254"/>
      <c r="DA77" s="1254"/>
      <c r="DB77" s="1254"/>
      <c r="DC77" s="1254"/>
    </row>
    <row r="78" spans="2:107" x14ac:dyDescent="0.15">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604</v>
      </c>
      <c r="BC79" s="1257"/>
      <c r="BD79" s="1257"/>
      <c r="BE79" s="1257"/>
      <c r="BF79" s="1257"/>
      <c r="BG79" s="1257"/>
      <c r="BH79" s="1257"/>
      <c r="BI79" s="1257"/>
      <c r="BJ79" s="1257"/>
      <c r="BK79" s="1257"/>
      <c r="BL79" s="1257"/>
      <c r="BM79" s="1257"/>
      <c r="BN79" s="1257"/>
      <c r="BO79" s="1257"/>
      <c r="BP79" s="1254">
        <v>6.8</v>
      </c>
      <c r="BQ79" s="1254"/>
      <c r="BR79" s="1254"/>
      <c r="BS79" s="1254"/>
      <c r="BT79" s="1254"/>
      <c r="BU79" s="1254"/>
      <c r="BV79" s="1254"/>
      <c r="BW79" s="1254"/>
      <c r="BX79" s="1254">
        <v>6.6</v>
      </c>
      <c r="BY79" s="1254"/>
      <c r="BZ79" s="1254"/>
      <c r="CA79" s="1254"/>
      <c r="CB79" s="1254"/>
      <c r="CC79" s="1254"/>
      <c r="CD79" s="1254"/>
      <c r="CE79" s="1254"/>
      <c r="CF79" s="1254">
        <v>6.4</v>
      </c>
      <c r="CG79" s="1254"/>
      <c r="CH79" s="1254"/>
      <c r="CI79" s="1254"/>
      <c r="CJ79" s="1254"/>
      <c r="CK79" s="1254"/>
      <c r="CL79" s="1254"/>
      <c r="CM79" s="1254"/>
      <c r="CN79" s="1254">
        <v>6.3</v>
      </c>
      <c r="CO79" s="1254"/>
      <c r="CP79" s="1254"/>
      <c r="CQ79" s="1254"/>
      <c r="CR79" s="1254"/>
      <c r="CS79" s="1254"/>
      <c r="CT79" s="1254"/>
      <c r="CU79" s="1254"/>
      <c r="CV79" s="1254">
        <v>6.6</v>
      </c>
      <c r="CW79" s="1254"/>
      <c r="CX79" s="1254"/>
      <c r="CY79" s="1254"/>
      <c r="CZ79" s="1254"/>
      <c r="DA79" s="1254"/>
      <c r="DB79" s="1254"/>
      <c r="DC79" s="1254"/>
    </row>
    <row r="80" spans="2:107" x14ac:dyDescent="0.15">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8ZdHsGE6uyschTicDYy/WdqdqKHL0N/UJ1x5QpFKoMV70v/zVbCX4iT+XvcgYyD71irF95rbvlBmnDkPNKFMg==" saltValue="LcePlGUlqm8215ZFlehVE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81"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gDXxkZDf8gLgMZ4BRCJTF5k7KNLPALwar2xncFvchr1ZaTal3j0qOaI6I2MCCd0MN1dvzECPU5bvCZpQ2Hx4Ew==" saltValue="HmeHV1wuk3pdnDhkSV4b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494</v>
      </c>
    </row>
  </sheetData>
  <sheetProtection algorithmName="SHA-512" hashValue="0HTUWfPAfZTruivaKA2kLkZ/a4DM6C+fRfA3QFHZwOqwFqydgwlk9NNjibjB7rIlcBL6qxy9MSVjcrc3Gvoi3g==" saltValue="PfzHKBf73iqRdvCOTCHq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544</v>
      </c>
      <c r="G2" s="151"/>
      <c r="H2" s="152"/>
    </row>
    <row r="3" spans="1:8" x14ac:dyDescent="0.15">
      <c r="A3" s="148" t="s">
        <v>537</v>
      </c>
      <c r="B3" s="153"/>
      <c r="C3" s="154"/>
      <c r="D3" s="155">
        <v>31787</v>
      </c>
      <c r="E3" s="156"/>
      <c r="F3" s="157">
        <v>47387</v>
      </c>
      <c r="G3" s="158"/>
      <c r="H3" s="159"/>
    </row>
    <row r="4" spans="1:8" x14ac:dyDescent="0.15">
      <c r="A4" s="160"/>
      <c r="B4" s="161"/>
      <c r="C4" s="162"/>
      <c r="D4" s="163">
        <v>2984</v>
      </c>
      <c r="E4" s="164"/>
      <c r="F4" s="165">
        <v>24928</v>
      </c>
      <c r="G4" s="166"/>
      <c r="H4" s="167"/>
    </row>
    <row r="5" spans="1:8" x14ac:dyDescent="0.15">
      <c r="A5" s="148" t="s">
        <v>539</v>
      </c>
      <c r="B5" s="153"/>
      <c r="C5" s="154"/>
      <c r="D5" s="155">
        <v>38577</v>
      </c>
      <c r="E5" s="156"/>
      <c r="F5" s="157">
        <v>51264</v>
      </c>
      <c r="G5" s="158"/>
      <c r="H5" s="159"/>
    </row>
    <row r="6" spans="1:8" x14ac:dyDescent="0.15">
      <c r="A6" s="160"/>
      <c r="B6" s="161"/>
      <c r="C6" s="162"/>
      <c r="D6" s="163">
        <v>2265</v>
      </c>
      <c r="E6" s="164"/>
      <c r="F6" s="165">
        <v>26040</v>
      </c>
      <c r="G6" s="166"/>
      <c r="H6" s="167"/>
    </row>
    <row r="7" spans="1:8" x14ac:dyDescent="0.15">
      <c r="A7" s="148" t="s">
        <v>540</v>
      </c>
      <c r="B7" s="153"/>
      <c r="C7" s="154"/>
      <c r="D7" s="155">
        <v>16780</v>
      </c>
      <c r="E7" s="156"/>
      <c r="F7" s="157">
        <v>52068</v>
      </c>
      <c r="G7" s="158"/>
      <c r="H7" s="159"/>
    </row>
    <row r="8" spans="1:8" x14ac:dyDescent="0.15">
      <c r="A8" s="160"/>
      <c r="B8" s="161"/>
      <c r="C8" s="162"/>
      <c r="D8" s="163">
        <v>2160</v>
      </c>
      <c r="E8" s="164"/>
      <c r="F8" s="165">
        <v>26936</v>
      </c>
      <c r="G8" s="166"/>
      <c r="H8" s="167"/>
    </row>
    <row r="9" spans="1:8" x14ac:dyDescent="0.15">
      <c r="A9" s="148" t="s">
        <v>541</v>
      </c>
      <c r="B9" s="153"/>
      <c r="C9" s="154"/>
      <c r="D9" s="155">
        <v>20815</v>
      </c>
      <c r="E9" s="156"/>
      <c r="F9" s="157">
        <v>47161</v>
      </c>
      <c r="G9" s="158"/>
      <c r="H9" s="159"/>
    </row>
    <row r="10" spans="1:8" x14ac:dyDescent="0.15">
      <c r="A10" s="160"/>
      <c r="B10" s="161"/>
      <c r="C10" s="162"/>
      <c r="D10" s="163">
        <v>10318</v>
      </c>
      <c r="E10" s="164"/>
      <c r="F10" s="165">
        <v>24595</v>
      </c>
      <c r="G10" s="166"/>
      <c r="H10" s="167"/>
    </row>
    <row r="11" spans="1:8" x14ac:dyDescent="0.15">
      <c r="A11" s="148" t="s">
        <v>542</v>
      </c>
      <c r="B11" s="153"/>
      <c r="C11" s="154"/>
      <c r="D11" s="155">
        <v>21277</v>
      </c>
      <c r="E11" s="156"/>
      <c r="F11" s="157">
        <v>43423</v>
      </c>
      <c r="G11" s="158"/>
      <c r="H11" s="159"/>
    </row>
    <row r="12" spans="1:8" x14ac:dyDescent="0.15">
      <c r="A12" s="160"/>
      <c r="B12" s="161"/>
      <c r="C12" s="168"/>
      <c r="D12" s="163">
        <v>6948</v>
      </c>
      <c r="E12" s="164"/>
      <c r="F12" s="165">
        <v>22207</v>
      </c>
      <c r="G12" s="166"/>
      <c r="H12" s="167"/>
    </row>
    <row r="13" spans="1:8" x14ac:dyDescent="0.15">
      <c r="A13" s="148"/>
      <c r="B13" s="153"/>
      <c r="C13" s="169"/>
      <c r="D13" s="170">
        <v>25847</v>
      </c>
      <c r="E13" s="171"/>
      <c r="F13" s="172">
        <v>48261</v>
      </c>
      <c r="G13" s="173"/>
      <c r="H13" s="159"/>
    </row>
    <row r="14" spans="1:8" x14ac:dyDescent="0.15">
      <c r="A14" s="160"/>
      <c r="B14" s="161"/>
      <c r="C14" s="162"/>
      <c r="D14" s="163">
        <v>4935</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9.2200000000000006</v>
      </c>
      <c r="C19" s="174">
        <f>ROUND(VALUE(SUBSTITUTE(実質収支比率等に係る経年分析!G$48,"▲","-")),2)</f>
        <v>2.35</v>
      </c>
      <c r="D19" s="174">
        <f>ROUND(VALUE(SUBSTITUTE(実質収支比率等に係る経年分析!H$48,"▲","-")),2)</f>
        <v>2.21</v>
      </c>
      <c r="E19" s="174">
        <f>ROUND(VALUE(SUBSTITUTE(実質収支比率等に係る経年分析!I$48,"▲","-")),2)</f>
        <v>3.25</v>
      </c>
      <c r="F19" s="174">
        <f>ROUND(VALUE(SUBSTITUTE(実質収支比率等に係る経年分析!J$48,"▲","-")),2)</f>
        <v>3.12</v>
      </c>
    </row>
    <row r="20" spans="1:11" x14ac:dyDescent="0.15">
      <c r="A20" s="174" t="s">
        <v>57</v>
      </c>
      <c r="B20" s="174">
        <f>ROUND(VALUE(SUBSTITUTE(実質収支比率等に係る経年分析!F$47,"▲","-")),2)</f>
        <v>5.34</v>
      </c>
      <c r="C20" s="174">
        <f>ROUND(VALUE(SUBSTITUTE(実質収支比率等に係る経年分析!G$47,"▲","-")),2)</f>
        <v>8.1999999999999993</v>
      </c>
      <c r="D20" s="174">
        <f>ROUND(VALUE(SUBSTITUTE(実質収支比率等に係る経年分析!H$47,"▲","-")),2)</f>
        <v>12.78</v>
      </c>
      <c r="E20" s="174">
        <f>ROUND(VALUE(SUBSTITUTE(実質収支比率等に係る経年分析!I$47,"▲","-")),2)</f>
        <v>21.35</v>
      </c>
      <c r="F20" s="174">
        <f>ROUND(VALUE(SUBSTITUTE(実質収支比率等に係る経年分析!J$47,"▲","-")),2)</f>
        <v>31.14</v>
      </c>
    </row>
    <row r="21" spans="1:11" x14ac:dyDescent="0.15">
      <c r="A21" s="174" t="s">
        <v>58</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-3.8</v>
      </c>
      <c r="D21" s="174">
        <f>IF(ISNUMBER(VALUE(SUBSTITUTE(実質収支比率等に係る経年分析!H$49,"▲","-"))),ROUND(VALUE(SUBSTITUTE(実質収支比率等に係る経年分析!H$49,"▲","-")),2),NA())</f>
        <v>5.03</v>
      </c>
      <c r="E21" s="174">
        <f>IF(ISNUMBER(VALUE(SUBSTITUTE(実質収支比率等に係る経年分析!I$49,"▲","-"))),ROUND(VALUE(SUBSTITUTE(実質収支比率等に係る経年分析!I$49,"▲","-")),2),NA())</f>
        <v>10.79</v>
      </c>
      <c r="F21" s="174">
        <f>IF(ISNUMBER(VALUE(SUBSTITUTE(実質収支比率等に係る経年分析!J$49,"▲","-"))),ROUND(VALUE(SUBSTITUTE(実質収支比率等に係る経年分析!J$49,"▲","-")),2),NA())</f>
        <v>9.39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7.0000000000000007E-2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0.28000000000000003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0.34</v>
      </c>
    </row>
    <row r="35" spans="1:16" x14ac:dyDescent="0.15">
      <c r="A35" s="175" t="str">
        <f>IF(連結実質赤字比率に係る赤字・黒字の構成分析!C$35="",NA(),連結実質赤字比率に係る赤字・黒字の構成分析!C$35)</f>
        <v>国民健康保険特別会計</v>
      </c>
      <c r="B35" s="175">
        <f>IF(ROUND(VALUE(SUBSTITUTE(連結実質赤字比率に係る赤字・黒字の構成分析!F$35,"▲", "-")), 2) &lt; 0, ABS(ROUND(VALUE(SUBSTITUTE(連結実質赤字比率に係る赤字・黒字の構成分析!F$35,"▲", "-")), 2)), NA())</f>
        <v>6.82</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0.57999999999999996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2.0499999999999998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2.99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790</v>
      </c>
      <c r="E42" s="176"/>
      <c r="F42" s="176"/>
      <c r="G42" s="176">
        <f>'実質公債費比率（分子）の構造'!L$52</f>
        <v>765</v>
      </c>
      <c r="H42" s="176"/>
      <c r="I42" s="176"/>
      <c r="J42" s="176">
        <f>'実質公債費比率（分子）の構造'!M$52</f>
        <v>749</v>
      </c>
      <c r="K42" s="176"/>
      <c r="L42" s="176"/>
      <c r="M42" s="176">
        <f>'実質公債費比率（分子）の構造'!N$52</f>
        <v>732</v>
      </c>
      <c r="N42" s="176"/>
      <c r="O42" s="176"/>
      <c r="P42" s="176">
        <f>'実質公債費比率（分子）の構造'!O$52</f>
        <v>733</v>
      </c>
    </row>
    <row r="43" spans="1:16" x14ac:dyDescent="0.15">
      <c r="A43" s="176" t="s">
        <v>66</v>
      </c>
      <c r="B43" s="176">
        <f>'実質公債費比率（分子）の構造'!K$51</f>
        <v>1</v>
      </c>
      <c r="C43" s="176"/>
      <c r="D43" s="176"/>
      <c r="E43" s="176">
        <f>'実質公債費比率（分子）の構造'!L$51</f>
        <v>0</v>
      </c>
      <c r="F43" s="176"/>
      <c r="G43" s="176"/>
      <c r="H43" s="176">
        <f>'実質公債費比率（分子）の構造'!M$51</f>
        <v>2</v>
      </c>
      <c r="I43" s="176"/>
      <c r="J43" s="176"/>
      <c r="K43" s="176">
        <f>'実質公債費比率（分子）の構造'!N$51</f>
        <v>1</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102</v>
      </c>
      <c r="C45" s="176"/>
      <c r="D45" s="176"/>
      <c r="E45" s="176">
        <f>'実質公債費比率（分子）の構造'!L$49</f>
        <v>91</v>
      </c>
      <c r="F45" s="176"/>
      <c r="G45" s="176"/>
      <c r="H45" s="176">
        <f>'実質公債費比率（分子）の構造'!M$49</f>
        <v>64</v>
      </c>
      <c r="I45" s="176"/>
      <c r="J45" s="176"/>
      <c r="K45" s="176">
        <f>'実質公債費比率（分子）の構造'!N$49</f>
        <v>52</v>
      </c>
      <c r="L45" s="176"/>
      <c r="M45" s="176"/>
      <c r="N45" s="176">
        <f>'実質公債費比率（分子）の構造'!O$49</f>
        <v>57</v>
      </c>
      <c r="O45" s="176"/>
      <c r="P45" s="176"/>
    </row>
    <row r="46" spans="1:16" x14ac:dyDescent="0.15">
      <c r="A46" s="176" t="s">
        <v>69</v>
      </c>
      <c r="B46" s="176">
        <f>'実質公債費比率（分子）の構造'!K$48</f>
        <v>113</v>
      </c>
      <c r="C46" s="176"/>
      <c r="D46" s="176"/>
      <c r="E46" s="176">
        <f>'実質公債費比率（分子）の構造'!L$48</f>
        <v>131</v>
      </c>
      <c r="F46" s="176"/>
      <c r="G46" s="176"/>
      <c r="H46" s="176">
        <f>'実質公債費比率（分子）の構造'!M$48</f>
        <v>93</v>
      </c>
      <c r="I46" s="176"/>
      <c r="J46" s="176"/>
      <c r="K46" s="176">
        <f>'実質公債費比率（分子）の構造'!N$48</f>
        <v>114</v>
      </c>
      <c r="L46" s="176"/>
      <c r="M46" s="176"/>
      <c r="N46" s="176">
        <f>'実質公債費比率（分子）の構造'!O$48</f>
        <v>116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1206</v>
      </c>
      <c r="C49" s="176"/>
      <c r="D49" s="176"/>
      <c r="E49" s="176">
        <f>'実質公債費比率（分子）の構造'!L$45</f>
        <v>1245</v>
      </c>
      <c r="F49" s="176"/>
      <c r="G49" s="176"/>
      <c r="H49" s="176">
        <f>'実質公債費比率（分子）の構造'!M$45</f>
        <v>1311</v>
      </c>
      <c r="I49" s="176"/>
      <c r="J49" s="176"/>
      <c r="K49" s="176">
        <f>'実質公債費比率（分子）の構造'!N$45</f>
        <v>1298</v>
      </c>
      <c r="L49" s="176"/>
      <c r="M49" s="176"/>
      <c r="N49" s="176">
        <f>'実質公債費比率（分子）の構造'!O$45</f>
        <v>1253</v>
      </c>
      <c r="O49" s="176"/>
      <c r="P49" s="176"/>
    </row>
    <row r="50" spans="1:16" x14ac:dyDescent="0.15">
      <c r="A50" s="176" t="s">
        <v>73</v>
      </c>
      <c r="B50" s="176" t="e">
        <f>NA()</f>
        <v>#N/A</v>
      </c>
      <c r="C50" s="176">
        <f>IF(ISNUMBER('実質公債費比率（分子）の構造'!K$53),'実質公債費比率（分子）の構造'!K$53,NA())</f>
        <v>632</v>
      </c>
      <c r="D50" s="176" t="e">
        <f>NA()</f>
        <v>#N/A</v>
      </c>
      <c r="E50" s="176" t="e">
        <f>NA()</f>
        <v>#N/A</v>
      </c>
      <c r="F50" s="176">
        <f>IF(ISNUMBER('実質公債費比率（分子）の構造'!L$53),'実質公債費比率（分子）の構造'!L$53,NA())</f>
        <v>702</v>
      </c>
      <c r="G50" s="176" t="e">
        <f>NA()</f>
        <v>#N/A</v>
      </c>
      <c r="H50" s="176" t="e">
        <f>NA()</f>
        <v>#N/A</v>
      </c>
      <c r="I50" s="176">
        <f>IF(ISNUMBER('実質公債費比率（分子）の構造'!M$53),'実質公債費比率（分子）の構造'!M$53,NA())</f>
        <v>721</v>
      </c>
      <c r="J50" s="176" t="e">
        <f>NA()</f>
        <v>#N/A</v>
      </c>
      <c r="K50" s="176" t="e">
        <f>NA()</f>
        <v>#N/A</v>
      </c>
      <c r="L50" s="176">
        <f>IF(ISNUMBER('実質公債費比率（分子）の構造'!N$53),'実質公債費比率（分子）の構造'!N$53,NA())</f>
        <v>733</v>
      </c>
      <c r="M50" s="176" t="e">
        <f>NA()</f>
        <v>#N/A</v>
      </c>
      <c r="N50" s="176" t="e">
        <f>NA()</f>
        <v>#N/A</v>
      </c>
      <c r="O50" s="176">
        <f>IF(ISNUMBER('実質公債費比率（分子）の構造'!O$53),'実質公債費比率（分子）の構造'!O$53,NA())</f>
        <v>693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8812</v>
      </c>
      <c r="E56" s="175"/>
      <c r="F56" s="175"/>
      <c r="G56" s="175">
        <f>'将来負担比率（分子）の構造'!J$52</f>
        <v>8609</v>
      </c>
      <c r="H56" s="175"/>
      <c r="I56" s="175"/>
      <c r="J56" s="175">
        <f>'将来負担比率（分子）の構造'!K$52</f>
        <v>8811</v>
      </c>
      <c r="K56" s="175"/>
      <c r="L56" s="175"/>
      <c r="M56" s="175">
        <f>'将来負担比率（分子）の構造'!L$52</f>
        <v>8828</v>
      </c>
      <c r="N56" s="175"/>
      <c r="O56" s="175"/>
      <c r="P56" s="175">
        <f>'将来負担比率（分子）の構造'!M$52</f>
        <v>8559</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1148</v>
      </c>
      <c r="E58" s="175"/>
      <c r="F58" s="175"/>
      <c r="G58" s="175">
        <f>'将来負担比率（分子）の構造'!J$50</f>
        <v>1382</v>
      </c>
      <c r="H58" s="175"/>
      <c r="I58" s="175"/>
      <c r="J58" s="175">
        <f>'将来負担比率（分子）の構造'!K$50</f>
        <v>1827</v>
      </c>
      <c r="K58" s="175"/>
      <c r="L58" s="175"/>
      <c r="M58" s="175">
        <f>'将来負担比率（分子）の構造'!L$50</f>
        <v>2733</v>
      </c>
      <c r="N58" s="175"/>
      <c r="O58" s="175"/>
      <c r="P58" s="175">
        <f>'将来負担比率（分子）の構造'!M$50</f>
        <v>3402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517</v>
      </c>
      <c r="C62" s="175"/>
      <c r="D62" s="175"/>
      <c r="E62" s="175">
        <f>'将来負担比率（分子）の構造'!J$45</f>
        <v>377</v>
      </c>
      <c r="F62" s="175"/>
      <c r="G62" s="175"/>
      <c r="H62" s="175">
        <f>'将来負担比率（分子）の構造'!K$45</f>
        <v>348</v>
      </c>
      <c r="I62" s="175"/>
      <c r="J62" s="175"/>
      <c r="K62" s="175">
        <f>'将来負担比率（分子）の構造'!L$45</f>
        <v>265</v>
      </c>
      <c r="L62" s="175"/>
      <c r="M62" s="175"/>
      <c r="N62" s="175">
        <f>'将来負担比率（分子）の構造'!M$45</f>
        <v>133</v>
      </c>
      <c r="O62" s="175"/>
      <c r="P62" s="175"/>
    </row>
    <row r="63" spans="1:16" x14ac:dyDescent="0.15">
      <c r="A63" s="175" t="s">
        <v>36</v>
      </c>
      <c r="B63" s="175">
        <f>'将来負担比率（分子）の構造'!I$44</f>
        <v>749</v>
      </c>
      <c r="C63" s="175"/>
      <c r="D63" s="175"/>
      <c r="E63" s="175">
        <f>'将来負担比率（分子）の構造'!J$44</f>
        <v>730</v>
      </c>
      <c r="F63" s="175"/>
      <c r="G63" s="175"/>
      <c r="H63" s="175">
        <f>'将来負担比率（分子）の構造'!K$44</f>
        <v>958</v>
      </c>
      <c r="I63" s="175"/>
      <c r="J63" s="175"/>
      <c r="K63" s="175">
        <f>'将来負担比率（分子）の構造'!L$44</f>
        <v>1235</v>
      </c>
      <c r="L63" s="175"/>
      <c r="M63" s="175"/>
      <c r="N63" s="175">
        <f>'将来負担比率（分子）の構造'!M$44</f>
        <v>1165</v>
      </c>
      <c r="O63" s="175"/>
      <c r="P63" s="175"/>
    </row>
    <row r="64" spans="1:16" x14ac:dyDescent="0.15">
      <c r="A64" s="175" t="s">
        <v>35</v>
      </c>
      <c r="B64" s="175">
        <f>'将来負担比率（分子）の構造'!I$43</f>
        <v>1772</v>
      </c>
      <c r="C64" s="175"/>
      <c r="D64" s="175"/>
      <c r="E64" s="175">
        <f>'将来負担比率（分子）の構造'!J$43</f>
        <v>1841</v>
      </c>
      <c r="F64" s="175"/>
      <c r="G64" s="175"/>
      <c r="H64" s="175">
        <f>'将来負担比率（分子）の構造'!K$43</f>
        <v>1658</v>
      </c>
      <c r="I64" s="175"/>
      <c r="J64" s="175"/>
      <c r="K64" s="175">
        <f>'将来負担比率（分子）の構造'!L$43</f>
        <v>1620</v>
      </c>
      <c r="L64" s="175"/>
      <c r="M64" s="175"/>
      <c r="N64" s="175">
        <f>'将来負担比率（分子）の構造'!M$43</f>
        <v>1501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13629</v>
      </c>
      <c r="C66" s="175"/>
      <c r="D66" s="175"/>
      <c r="E66" s="175">
        <f>'将来負担比率（分子）の構造'!J$41</f>
        <v>13372</v>
      </c>
      <c r="F66" s="175"/>
      <c r="G66" s="175"/>
      <c r="H66" s="175">
        <f>'将来負担比率（分子）の構造'!K$41</f>
        <v>12724</v>
      </c>
      <c r="I66" s="175"/>
      <c r="J66" s="175"/>
      <c r="K66" s="175">
        <f>'将来負担比率（分子）の構造'!L$41</f>
        <v>12272</v>
      </c>
      <c r="L66" s="175"/>
      <c r="M66" s="175"/>
      <c r="N66" s="175">
        <f>'将来負担比率（分子）の構造'!M$41</f>
        <v>11498</v>
      </c>
      <c r="O66" s="175"/>
      <c r="P66" s="175"/>
    </row>
    <row r="67" spans="1:16" x14ac:dyDescent="0.15">
      <c r="A67" s="175" t="s">
        <v>77</v>
      </c>
      <c r="B67" s="175" t="e">
        <f>NA()</f>
        <v>#N/A</v>
      </c>
      <c r="C67" s="175">
        <f>IF(ISNUMBER('将来負担比率（分子）の構造'!I$53), IF('将来負担比率（分子）の構造'!I$53 &lt; 0, 0, '将来負担比率（分子）の構造'!I$53), NA())</f>
        <v>6705</v>
      </c>
      <c r="D67" s="175" t="e">
        <f>NA()</f>
        <v>#N/A</v>
      </c>
      <c r="E67" s="175" t="e">
        <f>NA()</f>
        <v>#N/A</v>
      </c>
      <c r="F67" s="175">
        <f>IF(ISNUMBER('将来負担比率（分子）の構造'!J$53), IF('将来負担比率（分子）の構造'!J$53 &lt; 0, 0, '将来負担比率（分子）の構造'!J$53), NA())</f>
        <v>6330</v>
      </c>
      <c r="G67" s="175" t="e">
        <f>NA()</f>
        <v>#N/A</v>
      </c>
      <c r="H67" s="175" t="e">
        <f>NA()</f>
        <v>#N/A</v>
      </c>
      <c r="I67" s="175">
        <f>IF(ISNUMBER('将来負担比率（分子）の構造'!K$53), IF('将来負担比率（分子）の構造'!K$53 &lt; 0, 0, '将来負担比率（分子）の構造'!K$53), NA())</f>
        <v>5049</v>
      </c>
      <c r="J67" s="175" t="e">
        <f>NA()</f>
        <v>#N/A</v>
      </c>
      <c r="K67" s="175" t="e">
        <f>NA()</f>
        <v>#N/A</v>
      </c>
      <c r="L67" s="175">
        <f>IF(ISNUMBER('将来負担比率（分子）の構造'!L$53), IF('将来負担比率（分子）の構造'!L$53 &lt; 0, 0, '将来負担比率（分子）の構造'!L$53), NA())</f>
        <v>3831</v>
      </c>
      <c r="M67" s="175" t="e">
        <f>NA()</f>
        <v>#N/A</v>
      </c>
      <c r="N67" s="175" t="e">
        <f>NA()</f>
        <v>#N/A</v>
      </c>
      <c r="O67" s="175">
        <f>IF(ISNUMBER('将来負担比率（分子）の構造'!M$53), IF('将来負担比率（分子）の構造'!M$53 &lt; 0, 0, '将来負担比率（分子）の構造'!M$53), NA())</f>
        <v>2336</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995</v>
      </c>
      <c r="C72" s="179">
        <f>基金残高に係る経年分析!G55</f>
        <v>1804</v>
      </c>
      <c r="D72" s="179">
        <f>基金残高に係る経年分析!H55</f>
        <v>2603</v>
      </c>
    </row>
    <row r="73" spans="1:16" x14ac:dyDescent="0.15">
      <c r="A73" s="178" t="s">
        <v>80</v>
      </c>
      <c r="B73" s="179">
        <f>基金残高に係る経年分析!F56</f>
        <v>71</v>
      </c>
      <c r="C73" s="179">
        <f>基金残高に係る経年分析!G56</f>
        <v>235</v>
      </c>
      <c r="D73" s="179">
        <f>基金残高に係る経年分析!H56</f>
        <v>227</v>
      </c>
    </row>
    <row r="74" spans="1:16" x14ac:dyDescent="0.15">
      <c r="A74" s="178" t="s">
        <v>81</v>
      </c>
      <c r="B74" s="179">
        <f>基金残高に係る経年分析!F57</f>
        <v>382</v>
      </c>
      <c r="C74" s="179">
        <f>基金残高に係る経年分析!G57</f>
        <v>504</v>
      </c>
      <c r="D74" s="179">
        <f>基金残高に係る経年分析!H57</f>
        <v>494</v>
      </c>
    </row>
  </sheetData>
  <sheetProtection algorithmName="SHA-512" hashValue="cgF2ZSoq54NAfYDyHYG8RMGjHPOmM658+ums5/O14AS6cQ4tuutTjudwO2Ge3PoSeqYGNQBzM17srC3oupDkBA==" saltValue="LzzKrCsUJGZVniYy1ys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祝嶺 春俊</cp:lastModifiedBy>
  <dcterms:created xsi:type="dcterms:W3CDTF">2024-03-14T05:08:24Z</dcterms:created>
  <dcterms:modified xsi:type="dcterms:W3CDTF">2024-09-11T00:26:54Z</dcterms:modified>
  <cp:category/>
</cp:coreProperties>
</file>