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higenet-fsv\UserDesktop$\S00350\デスクトップ\統計はえばるH30\"/>
    </mc:Choice>
  </mc:AlternateContent>
  <bookViews>
    <workbookView xWindow="6435" yWindow="-75" windowWidth="8865" windowHeight="8790" tabRatio="803"/>
  </bookViews>
  <sheets>
    <sheet name="31" sheetId="19" r:id="rId1"/>
    <sheet name="32" sheetId="6" r:id="rId2"/>
    <sheet name="33" sheetId="12" r:id="rId3"/>
    <sheet name="34･35" sheetId="5" r:id="rId4"/>
    <sheet name="36･37" sheetId="21" r:id="rId5"/>
    <sheet name="38･39" sheetId="14" r:id="rId6"/>
    <sheet name="40･41" sheetId="22" r:id="rId7"/>
    <sheet name="42" sheetId="23" r:id="rId8"/>
    <sheet name="43" sheetId="24" r:id="rId9"/>
    <sheet name="44･45" sheetId="25" r:id="rId10"/>
    <sheet name="46" sheetId="26" r:id="rId11"/>
    <sheet name="47" sheetId="27" r:id="rId12"/>
  </sheets>
  <definedNames>
    <definedName name="_xlnm.Print_Area" localSheetId="0">'31'!$A$1:$H$58</definedName>
    <definedName name="_xlnm.Print_Area" localSheetId="1">'32'!$A$1:$L$24</definedName>
    <definedName name="_xlnm.Print_Area" localSheetId="2">'33'!$A$1:$G$31</definedName>
    <definedName name="_xlnm.Print_Area" localSheetId="5">'38･39'!$A$1:$W$57</definedName>
    <definedName name="_xlnm.Print_Area" localSheetId="7">'42'!$A$1:$I$34</definedName>
    <definedName name="_xlnm.Print_Area" localSheetId="8">'43'!$A$1:$I$34</definedName>
    <definedName name="_xlnm.Print_Area" localSheetId="10">'46'!$A$1:$N$48</definedName>
    <definedName name="_xlnm.Print_Area" localSheetId="11">'47'!$A$1:$K$29</definedName>
  </definedNames>
  <calcPr calcId="162913"/>
</workbook>
</file>

<file path=xl/calcChain.xml><?xml version="1.0" encoding="utf-8"?>
<calcChain xmlns="http://schemas.openxmlformats.org/spreadsheetml/2006/main">
  <c r="I23" i="27" l="1"/>
  <c r="F23" i="27"/>
  <c r="F24" i="27"/>
  <c r="H27" i="26"/>
  <c r="E27" i="26"/>
  <c r="N27" i="26"/>
  <c r="M27" i="26"/>
  <c r="K27" i="26"/>
  <c r="J27" i="26"/>
  <c r="I27" i="26"/>
  <c r="G27" i="26"/>
  <c r="F27" i="26"/>
  <c r="N6" i="26"/>
  <c r="M6" i="26"/>
  <c r="K6" i="26"/>
  <c r="J6" i="26"/>
  <c r="I6" i="26"/>
  <c r="H6" i="26"/>
  <c r="G6" i="26"/>
  <c r="F6" i="26"/>
  <c r="E6" i="26"/>
  <c r="U18" i="25"/>
  <c r="T18" i="25"/>
  <c r="S18" i="25"/>
  <c r="R18" i="25"/>
  <c r="Q18" i="25"/>
  <c r="P18" i="25"/>
  <c r="O18" i="25"/>
  <c r="N18" i="25"/>
  <c r="M18" i="25"/>
  <c r="L18" i="25"/>
  <c r="K18" i="25"/>
  <c r="J18" i="25"/>
  <c r="I18" i="25"/>
  <c r="H18" i="25"/>
  <c r="G18" i="25"/>
  <c r="F18" i="25"/>
  <c r="E18" i="25"/>
  <c r="D18" i="25"/>
  <c r="G31" i="14"/>
  <c r="F31" i="14"/>
  <c r="F30" i="24"/>
  <c r="F29" i="24"/>
  <c r="F13" i="24"/>
  <c r="F14" i="24"/>
  <c r="F15" i="24"/>
  <c r="F16" i="24"/>
  <c r="F17" i="24"/>
  <c r="F18" i="24"/>
  <c r="F19" i="24"/>
  <c r="F20" i="24"/>
  <c r="F21" i="24"/>
  <c r="F22" i="24"/>
  <c r="F23" i="24"/>
  <c r="F24" i="24"/>
  <c r="F25" i="24"/>
  <c r="F26" i="24"/>
  <c r="F27" i="24"/>
  <c r="F12" i="24"/>
  <c r="F11" i="24"/>
  <c r="F10" i="24"/>
  <c r="F9" i="24"/>
  <c r="F11" i="23"/>
  <c r="F10" i="23"/>
  <c r="F9" i="23"/>
  <c r="F7" i="24"/>
  <c r="F8" i="24"/>
  <c r="F6" i="24"/>
  <c r="F5" i="24"/>
  <c r="F30" i="23"/>
  <c r="F29" i="23"/>
  <c r="F12" i="23"/>
  <c r="F13" i="23"/>
  <c r="F14" i="23"/>
  <c r="F15" i="23"/>
  <c r="F16" i="23"/>
  <c r="F17" i="23"/>
  <c r="F18" i="23"/>
  <c r="F19" i="23"/>
  <c r="F20" i="23"/>
  <c r="F21" i="23"/>
  <c r="F22" i="23"/>
  <c r="F23" i="23"/>
  <c r="F24" i="23"/>
  <c r="F25" i="23"/>
  <c r="F26" i="23"/>
  <c r="F27" i="23"/>
  <c r="F8" i="23"/>
  <c r="F7" i="23"/>
  <c r="F6" i="23"/>
  <c r="F5" i="23"/>
  <c r="H31" i="14"/>
  <c r="M31" i="14"/>
  <c r="N31" i="14"/>
  <c r="O31" i="14"/>
  <c r="P31" i="14"/>
  <c r="Q31" i="14"/>
  <c r="R31" i="14"/>
  <c r="S31" i="14"/>
  <c r="T31" i="14"/>
  <c r="U31" i="14"/>
  <c r="V31" i="14"/>
  <c r="W31" i="14"/>
  <c r="L31" i="14"/>
  <c r="I31" i="14"/>
  <c r="J31" i="14"/>
  <c r="K31" i="14"/>
  <c r="T80" i="21"/>
  <c r="T77" i="21"/>
  <c r="T74" i="21"/>
  <c r="T71" i="21"/>
  <c r="T68" i="21"/>
  <c r="T65" i="21"/>
  <c r="T62" i="21"/>
  <c r="T59" i="21"/>
  <c r="T56" i="21"/>
  <c r="T53" i="21"/>
  <c r="T50" i="21"/>
  <c r="T47" i="21"/>
  <c r="T44" i="21"/>
  <c r="T41" i="21"/>
  <c r="T38" i="21"/>
  <c r="T31" i="21"/>
  <c r="T28" i="21"/>
  <c r="T25" i="21"/>
  <c r="T18" i="21"/>
  <c r="T15" i="21"/>
  <c r="Q41" i="21"/>
  <c r="Q44" i="21"/>
  <c r="Q47" i="21"/>
  <c r="Q50" i="21"/>
  <c r="Q53" i="21"/>
  <c r="Q56" i="21"/>
  <c r="Q59" i="21"/>
  <c r="Q62" i="21"/>
  <c r="Q65" i="21"/>
  <c r="Q68" i="21"/>
  <c r="Q71" i="21"/>
  <c r="Q74" i="21"/>
  <c r="Q77" i="21"/>
  <c r="Q80" i="21"/>
  <c r="Q38" i="21"/>
  <c r="Q28" i="21"/>
  <c r="Q31" i="21"/>
  <c r="Q25" i="21"/>
  <c r="Q18" i="21"/>
  <c r="Q15" i="21"/>
  <c r="R34" i="21"/>
  <c r="S34" i="21"/>
  <c r="S7" i="21" s="1"/>
  <c r="U34" i="21"/>
  <c r="V34" i="21"/>
  <c r="R21" i="21"/>
  <c r="R7" i="21" s="1"/>
  <c r="S21" i="21"/>
  <c r="U21" i="21"/>
  <c r="V21" i="21"/>
  <c r="R11" i="21"/>
  <c r="S11" i="21"/>
  <c r="U11" i="21"/>
  <c r="V11" i="21"/>
  <c r="H47" i="21"/>
  <c r="I47" i="21"/>
  <c r="J47" i="21"/>
  <c r="K47" i="21"/>
  <c r="L47" i="21"/>
  <c r="M47" i="21"/>
  <c r="N47" i="21"/>
  <c r="O47" i="21"/>
  <c r="G47" i="21"/>
  <c r="H29" i="21"/>
  <c r="I29" i="21"/>
  <c r="J29" i="21"/>
  <c r="K29" i="21"/>
  <c r="L29" i="21"/>
  <c r="M29" i="21"/>
  <c r="N29" i="21"/>
  <c r="O29" i="21"/>
  <c r="G29" i="21"/>
  <c r="H12" i="21"/>
  <c r="I12" i="21"/>
  <c r="J12" i="21"/>
  <c r="K12" i="21"/>
  <c r="L12" i="21"/>
  <c r="M12" i="21"/>
  <c r="N12" i="21"/>
  <c r="O12" i="21"/>
  <c r="G12" i="21"/>
  <c r="C55" i="5"/>
  <c r="C54" i="5"/>
  <c r="C53" i="5"/>
  <c r="C52" i="5"/>
  <c r="C51" i="5"/>
  <c r="C50" i="5"/>
  <c r="C49" i="5"/>
  <c r="C48" i="5"/>
  <c r="C47" i="5"/>
  <c r="C46" i="5"/>
  <c r="C45" i="5"/>
  <c r="C44" i="5"/>
  <c r="C43" i="5"/>
  <c r="C42" i="5"/>
  <c r="C41" i="5"/>
  <c r="C38" i="5"/>
  <c r="C37" i="5"/>
  <c r="C36" i="5"/>
  <c r="C35" i="5"/>
  <c r="C34" i="5"/>
  <c r="C33" i="5"/>
  <c r="C32" i="5"/>
  <c r="C31" i="5"/>
  <c r="C30" i="5"/>
  <c r="C29" i="5"/>
  <c r="C28" i="5"/>
  <c r="C27" i="5"/>
  <c r="C26" i="5"/>
  <c r="C25" i="5"/>
  <c r="C24" i="5"/>
  <c r="C8" i="5"/>
  <c r="C9" i="5"/>
  <c r="C10" i="5"/>
  <c r="C11" i="5"/>
  <c r="C12" i="5"/>
  <c r="C13" i="5"/>
  <c r="C14" i="5"/>
  <c r="C15" i="5"/>
  <c r="C16" i="5"/>
  <c r="C17" i="5"/>
  <c r="C18" i="5"/>
  <c r="C19" i="5"/>
  <c r="C20" i="5"/>
  <c r="C21" i="5"/>
  <c r="D24" i="12"/>
  <c r="D20" i="12"/>
  <c r="D16" i="12"/>
  <c r="D12" i="12"/>
  <c r="D8" i="12"/>
  <c r="G25" i="12"/>
  <c r="F25" i="12"/>
  <c r="E25" i="12"/>
  <c r="D25" i="12"/>
  <c r="D28" i="12" s="1"/>
  <c r="G21" i="12"/>
  <c r="F21" i="12"/>
  <c r="E21" i="12"/>
  <c r="D21" i="12"/>
  <c r="G20" i="12"/>
  <c r="G17" i="12"/>
  <c r="F17" i="12"/>
  <c r="F20" i="12" s="1"/>
  <c r="E17" i="12"/>
  <c r="E20" i="12" s="1"/>
  <c r="D17" i="12"/>
  <c r="F16" i="12"/>
  <c r="G13" i="12"/>
  <c r="G16" i="12" s="1"/>
  <c r="F13" i="12"/>
  <c r="E13" i="12"/>
  <c r="E16" i="12" s="1"/>
  <c r="D13" i="12"/>
  <c r="G9" i="12"/>
  <c r="F9" i="12"/>
  <c r="E9" i="12"/>
  <c r="D9" i="12"/>
  <c r="G5" i="12"/>
  <c r="F5" i="12"/>
  <c r="E5" i="12"/>
  <c r="D5" i="12"/>
  <c r="T30" i="19"/>
  <c r="S33" i="19"/>
  <c r="R33" i="19"/>
  <c r="Q33" i="19"/>
  <c r="P33" i="19"/>
  <c r="O33" i="19"/>
  <c r="N33" i="19"/>
  <c r="K33" i="19"/>
  <c r="M32" i="19"/>
  <c r="T32" i="19" s="1"/>
  <c r="L32" i="19"/>
  <c r="M31" i="19"/>
  <c r="T31" i="19" s="1"/>
  <c r="L31" i="19"/>
  <c r="L33" i="19" s="1"/>
  <c r="K23" i="6"/>
  <c r="J23" i="6"/>
  <c r="I23" i="6"/>
  <c r="H23" i="6"/>
  <c r="G23" i="6"/>
  <c r="K20" i="6"/>
  <c r="J20" i="6"/>
  <c r="I20" i="6"/>
  <c r="H20" i="6"/>
  <c r="G20" i="6"/>
  <c r="D23" i="6"/>
  <c r="D20" i="6"/>
  <c r="L23" i="6"/>
  <c r="L20" i="6"/>
  <c r="L8" i="6"/>
  <c r="F22" i="6"/>
  <c r="E22" i="6" s="1"/>
  <c r="F21" i="6"/>
  <c r="E21" i="6" s="1"/>
  <c r="F19" i="6"/>
  <c r="E19" i="6" s="1"/>
  <c r="F18" i="6"/>
  <c r="E18" i="6" s="1"/>
  <c r="F16" i="6"/>
  <c r="E16" i="6" s="1"/>
  <c r="F15" i="6"/>
  <c r="E15" i="6" s="1"/>
  <c r="F14" i="6"/>
  <c r="F13" i="6"/>
  <c r="E13" i="6" s="1"/>
  <c r="F12" i="6"/>
  <c r="E12" i="6" s="1"/>
  <c r="F9" i="6"/>
  <c r="E9" i="6" s="1"/>
  <c r="L17" i="6"/>
  <c r="K17" i="6"/>
  <c r="J17" i="6"/>
  <c r="I17" i="6"/>
  <c r="H17" i="6"/>
  <c r="G17" i="6"/>
  <c r="D17" i="6"/>
  <c r="L14" i="6"/>
  <c r="K14" i="6"/>
  <c r="J14" i="6"/>
  <c r="I14" i="6"/>
  <c r="H14" i="6"/>
  <c r="G14" i="6"/>
  <c r="D14" i="6"/>
  <c r="L11" i="6"/>
  <c r="K11" i="6"/>
  <c r="J11" i="6"/>
  <c r="I11" i="6"/>
  <c r="H11" i="6"/>
  <c r="G11" i="6"/>
  <c r="D11" i="6"/>
  <c r="F10" i="6"/>
  <c r="E10" i="6" s="1"/>
  <c r="K8" i="6"/>
  <c r="J8" i="6"/>
  <c r="I8" i="6"/>
  <c r="H8" i="6"/>
  <c r="G8" i="6"/>
  <c r="F8" i="6"/>
  <c r="D8" i="6"/>
  <c r="F7" i="6"/>
  <c r="E7" i="6" s="1"/>
  <c r="F6" i="6"/>
  <c r="E6" i="6" s="1"/>
  <c r="E8" i="6" s="1"/>
  <c r="G5" i="27"/>
  <c r="H5" i="27"/>
  <c r="G6" i="27"/>
  <c r="H6" i="27"/>
  <c r="G7" i="27"/>
  <c r="H7" i="27"/>
  <c r="D8" i="27"/>
  <c r="I6" i="27" s="1"/>
  <c r="E8" i="27"/>
  <c r="J7" i="27" s="1"/>
  <c r="F8" i="27"/>
  <c r="K7" i="27" s="1"/>
  <c r="G14" i="27"/>
  <c r="H14" i="27"/>
  <c r="G15" i="27"/>
  <c r="H15" i="27"/>
  <c r="G16" i="27"/>
  <c r="H16" i="27"/>
  <c r="D17" i="27"/>
  <c r="I15" i="27" s="1"/>
  <c r="E17" i="27"/>
  <c r="J15" i="27" s="1"/>
  <c r="F17" i="27"/>
  <c r="K16" i="27" s="1"/>
  <c r="J23" i="27"/>
  <c r="I24" i="27"/>
  <c r="J24" i="27"/>
  <c r="F25" i="27"/>
  <c r="I25" i="27"/>
  <c r="J25" i="27"/>
  <c r="E8" i="12" l="1"/>
  <c r="E11" i="6"/>
  <c r="E12" i="12"/>
  <c r="F17" i="6"/>
  <c r="M33" i="19"/>
  <c r="T33" i="19" s="1"/>
  <c r="V7" i="21"/>
  <c r="E24" i="12"/>
  <c r="F24" i="12"/>
  <c r="G24" i="12"/>
  <c r="T34" i="21"/>
  <c r="T21" i="21"/>
  <c r="T11" i="21"/>
  <c r="Q34" i="21"/>
  <c r="Q21" i="21"/>
  <c r="Q11" i="21"/>
  <c r="U7" i="21"/>
  <c r="G12" i="12"/>
  <c r="F12" i="12"/>
  <c r="F8" i="12"/>
  <c r="G8" i="12"/>
  <c r="E23" i="6"/>
  <c r="F23" i="6"/>
  <c r="F20" i="6"/>
  <c r="E20" i="6"/>
  <c r="E17" i="6"/>
  <c r="E14" i="6"/>
  <c r="F11" i="6"/>
  <c r="J6" i="27"/>
  <c r="G8" i="27"/>
  <c r="K15" i="27"/>
  <c r="G17" i="27"/>
  <c r="I14" i="27"/>
  <c r="K6" i="27"/>
  <c r="H17" i="27"/>
  <c r="J14" i="27"/>
  <c r="I5" i="27"/>
  <c r="I16" i="27"/>
  <c r="K14" i="27"/>
  <c r="H8" i="27"/>
  <c r="J5" i="27"/>
  <c r="J16" i="27"/>
  <c r="I7" i="27"/>
  <c r="K5" i="27"/>
  <c r="K17" i="27" l="1"/>
  <c r="I8" i="27"/>
  <c r="T7" i="21"/>
  <c r="Q7" i="21"/>
  <c r="I17" i="27"/>
  <c r="J8" i="27"/>
  <c r="K8" i="27"/>
  <c r="J17" i="27"/>
  <c r="E28" i="12" l="1"/>
  <c r="F28" i="12"/>
  <c r="G28" i="12"/>
  <c r="T29" i="19"/>
  <c r="T28" i="19"/>
  <c r="T27" i="19"/>
  <c r="T26" i="19"/>
  <c r="T25" i="19"/>
  <c r="S24" i="19"/>
  <c r="R24" i="19"/>
  <c r="Q24" i="19"/>
  <c r="P24" i="19"/>
  <c r="O24" i="19"/>
  <c r="N24" i="19"/>
  <c r="M24" i="19"/>
  <c r="L24" i="19"/>
  <c r="K24" i="19"/>
  <c r="T23" i="19"/>
  <c r="T22" i="19"/>
  <c r="S21" i="19"/>
  <c r="R21" i="19"/>
  <c r="Q21" i="19"/>
  <c r="P21" i="19"/>
  <c r="O21" i="19"/>
  <c r="N21" i="19"/>
  <c r="K21" i="19"/>
  <c r="M20" i="19"/>
  <c r="L20" i="19" s="1"/>
  <c r="M19" i="19"/>
  <c r="M21" i="19" s="1"/>
  <c r="S18" i="19"/>
  <c r="R18" i="19"/>
  <c r="Q18" i="19"/>
  <c r="P18" i="19"/>
  <c r="O18" i="19"/>
  <c r="N18" i="19"/>
  <c r="K18" i="19"/>
  <c r="M17" i="19"/>
  <c r="L17" i="19" s="1"/>
  <c r="M16" i="19"/>
  <c r="T16" i="19" s="1"/>
  <c r="S15" i="19"/>
  <c r="R15" i="19"/>
  <c r="Q15" i="19"/>
  <c r="P15" i="19"/>
  <c r="O15" i="19"/>
  <c r="N15" i="19"/>
  <c r="K15" i="19"/>
  <c r="M14" i="19"/>
  <c r="L14" i="19" s="1"/>
  <c r="M13" i="19"/>
  <c r="L13" i="19" s="1"/>
  <c r="S12" i="19"/>
  <c r="R12" i="19"/>
  <c r="Q12" i="19"/>
  <c r="P12" i="19"/>
  <c r="O12" i="19"/>
  <c r="N12" i="19"/>
  <c r="K12" i="19"/>
  <c r="M11" i="19"/>
  <c r="L11" i="19" s="1"/>
  <c r="M10" i="19"/>
  <c r="S9" i="19"/>
  <c r="R9" i="19"/>
  <c r="Q9" i="19"/>
  <c r="P9" i="19"/>
  <c r="O9" i="19"/>
  <c r="N9" i="19"/>
  <c r="M8" i="19"/>
  <c r="L8" i="19" s="1"/>
  <c r="K8" i="19" s="1"/>
  <c r="M7" i="19"/>
  <c r="T7" i="19" s="1"/>
  <c r="T6" i="19"/>
  <c r="W40" i="5"/>
  <c r="W23" i="5"/>
  <c r="W6" i="5"/>
  <c r="V40" i="5"/>
  <c r="V23" i="5"/>
  <c r="V6" i="5"/>
  <c r="U40" i="5"/>
  <c r="U23" i="5"/>
  <c r="U6" i="5"/>
  <c r="T40" i="5"/>
  <c r="T23" i="5"/>
  <c r="T6" i="5"/>
  <c r="S40" i="5"/>
  <c r="S23" i="5"/>
  <c r="S6" i="5"/>
  <c r="R40" i="5"/>
  <c r="R23" i="5"/>
  <c r="R6" i="5"/>
  <c r="Q40" i="5"/>
  <c r="Q23" i="5"/>
  <c r="Q6" i="5"/>
  <c r="P40" i="5"/>
  <c r="P23" i="5"/>
  <c r="P6" i="5"/>
  <c r="O40" i="5"/>
  <c r="O23" i="5"/>
  <c r="O6" i="5"/>
  <c r="N40" i="5"/>
  <c r="N23" i="5"/>
  <c r="N6" i="5"/>
  <c r="M40" i="5"/>
  <c r="M23" i="5"/>
  <c r="M6" i="5"/>
  <c r="L40" i="5"/>
  <c r="L23" i="5"/>
  <c r="L6" i="5"/>
  <c r="K40" i="5"/>
  <c r="K23" i="5"/>
  <c r="K6" i="5"/>
  <c r="J40" i="5"/>
  <c r="J23" i="5"/>
  <c r="J6" i="5"/>
  <c r="I40" i="5"/>
  <c r="I23" i="5"/>
  <c r="H40" i="5"/>
  <c r="H23" i="5"/>
  <c r="H6" i="5"/>
  <c r="G40" i="5"/>
  <c r="G23" i="5"/>
  <c r="G6" i="5"/>
  <c r="F23" i="5"/>
  <c r="F6" i="5"/>
  <c r="E40" i="5"/>
  <c r="E23" i="5"/>
  <c r="E6" i="5"/>
  <c r="D40" i="5"/>
  <c r="D23" i="5"/>
  <c r="D6" i="5"/>
  <c r="C40" i="5"/>
  <c r="C23" i="5"/>
  <c r="M15" i="19" l="1"/>
  <c r="T13" i="19"/>
  <c r="L19" i="19"/>
  <c r="L21" i="19" s="1"/>
  <c r="L7" i="19"/>
  <c r="K7" i="19" s="1"/>
  <c r="K9" i="19" s="1"/>
  <c r="M12" i="19"/>
  <c r="T12" i="19" s="1"/>
  <c r="T21" i="19"/>
  <c r="T15" i="19"/>
  <c r="T10" i="19"/>
  <c r="T19" i="19"/>
  <c r="L16" i="19"/>
  <c r="L18" i="19" s="1"/>
  <c r="L10" i="19"/>
  <c r="L12" i="19" s="1"/>
  <c r="L15" i="19"/>
  <c r="T24" i="19"/>
  <c r="M18" i="19"/>
  <c r="T18" i="19" s="1"/>
  <c r="M9" i="19"/>
  <c r="T9" i="19" s="1"/>
  <c r="T8" i="19"/>
  <c r="T11" i="19"/>
  <c r="T14" i="19"/>
  <c r="T17" i="19"/>
  <c r="T20" i="19"/>
  <c r="L9" i="19" l="1"/>
  <c r="I6" i="5"/>
  <c r="C7" i="5"/>
  <c r="C6" i="5" s="1"/>
</calcChain>
</file>

<file path=xl/sharedStrings.xml><?xml version="1.0" encoding="utf-8"?>
<sst xmlns="http://schemas.openxmlformats.org/spreadsheetml/2006/main" count="1658" uniqueCount="407">
  <si>
    <t>計</t>
    <rPh sb="0" eb="1">
      <t>ケイ</t>
    </rPh>
    <phoneticPr fontId="2"/>
  </si>
  <si>
    <t>男</t>
    <rPh sb="0" eb="1">
      <t>オトコ</t>
    </rPh>
    <phoneticPr fontId="2"/>
  </si>
  <si>
    <t>女</t>
    <rPh sb="0" eb="1">
      <t>オンナ</t>
    </rPh>
    <phoneticPr fontId="2"/>
  </si>
  <si>
    <t>総　数</t>
    <rPh sb="0" eb="3">
      <t>ソウスウ</t>
    </rPh>
    <phoneticPr fontId="2"/>
  </si>
  <si>
    <t>総　　　数</t>
    <rPh sb="0" eb="5">
      <t>ソウスウ</t>
    </rPh>
    <phoneticPr fontId="2"/>
  </si>
  <si>
    <t>（１）　労働力状態（６区分）男女別１５歳以上人口</t>
    <rPh sb="4" eb="7">
      <t>ロウドウリョク</t>
    </rPh>
    <rPh sb="7" eb="9">
      <t>ジョウタイ</t>
    </rPh>
    <rPh sb="11" eb="13">
      <t>クブン</t>
    </rPh>
    <rPh sb="14" eb="17">
      <t>ダンジョベツ</t>
    </rPh>
    <rPh sb="19" eb="20">
      <t>サイ</t>
    </rPh>
    <rPh sb="20" eb="22">
      <t>イジョウ</t>
    </rPh>
    <rPh sb="22" eb="24">
      <t>ジンコウ</t>
    </rPh>
    <phoneticPr fontId="2"/>
  </si>
  <si>
    <t>労働力</t>
    <rPh sb="0" eb="3">
      <t>ロウドウリョク</t>
    </rPh>
    <phoneticPr fontId="2"/>
  </si>
  <si>
    <t>就業者</t>
    <rPh sb="0" eb="3">
      <t>シュウギョウシャ</t>
    </rPh>
    <phoneticPr fontId="2"/>
  </si>
  <si>
    <t>主に仕事</t>
    <rPh sb="0" eb="1">
      <t>オモ</t>
    </rPh>
    <rPh sb="2" eb="4">
      <t>シゴト</t>
    </rPh>
    <phoneticPr fontId="2"/>
  </si>
  <si>
    <t>休業者</t>
    <rPh sb="0" eb="3">
      <t>キュウギョウシャ</t>
    </rPh>
    <phoneticPr fontId="2"/>
  </si>
  <si>
    <t>非労働力</t>
    <rPh sb="0" eb="1">
      <t>ヒ</t>
    </rPh>
    <rPh sb="1" eb="4">
      <t>ロウドウリョク</t>
    </rPh>
    <phoneticPr fontId="2"/>
  </si>
  <si>
    <t>男</t>
    <rPh sb="0" eb="1">
      <t>ダンジョベツ</t>
    </rPh>
    <phoneticPr fontId="2"/>
  </si>
  <si>
    <t>家　事　　　のほか　　仕　事</t>
    <rPh sb="0" eb="3">
      <t>カジ</t>
    </rPh>
    <rPh sb="11" eb="14">
      <t>シゴト</t>
    </rPh>
    <phoneticPr fontId="2"/>
  </si>
  <si>
    <t>通学の　　かたわ　　ら仕事</t>
    <rPh sb="0" eb="2">
      <t>ツウガク</t>
    </rPh>
    <rPh sb="11" eb="13">
      <t>シゴト</t>
    </rPh>
    <phoneticPr fontId="2"/>
  </si>
  <si>
    <t>男　女　別</t>
    <rPh sb="0" eb="5">
      <t>ダンジョベツ</t>
    </rPh>
    <phoneticPr fontId="2"/>
  </si>
  <si>
    <t>※　労働力状態　総数には不詳を含む。</t>
    <rPh sb="2" eb="5">
      <t>ロウドウリョク</t>
    </rPh>
    <rPh sb="5" eb="7">
      <t>ジョウタイ</t>
    </rPh>
    <rPh sb="8" eb="10">
      <t>ソウスウ</t>
    </rPh>
    <rPh sb="12" eb="14">
      <t>フショウ</t>
    </rPh>
    <rPh sb="15" eb="16">
      <t>フク</t>
    </rPh>
    <phoneticPr fontId="2"/>
  </si>
  <si>
    <t>年 　　別</t>
    <rPh sb="0" eb="5">
      <t>ネンベツ</t>
    </rPh>
    <phoneticPr fontId="2"/>
  </si>
  <si>
    <t>（２）　産業部門別就業者数の推移</t>
    <rPh sb="4" eb="6">
      <t>サンギョウベツ</t>
    </rPh>
    <rPh sb="6" eb="9">
      <t>ブモンベツ</t>
    </rPh>
    <rPh sb="9" eb="12">
      <t>シュウギョウシャ</t>
    </rPh>
    <rPh sb="12" eb="13">
      <t>スウ</t>
    </rPh>
    <rPh sb="14" eb="16">
      <t>スイイ</t>
    </rPh>
    <phoneticPr fontId="2"/>
  </si>
  <si>
    <t>平成 7年</t>
    <rPh sb="0" eb="2">
      <t>ヘイセイ</t>
    </rPh>
    <phoneticPr fontId="2"/>
  </si>
  <si>
    <t>産業別　</t>
    <rPh sb="0" eb="3">
      <t>サンギョウベツ</t>
    </rPh>
    <phoneticPr fontId="2"/>
  </si>
  <si>
    <t>　年次別</t>
    <rPh sb="1" eb="4">
      <t>ネンジベツ</t>
    </rPh>
    <phoneticPr fontId="2"/>
  </si>
  <si>
    <t>第１次産業</t>
    <rPh sb="0" eb="1">
      <t>ダイ</t>
    </rPh>
    <rPh sb="2" eb="3">
      <t>ジ</t>
    </rPh>
    <rPh sb="3" eb="5">
      <t>サンギョウ</t>
    </rPh>
    <phoneticPr fontId="2"/>
  </si>
  <si>
    <t>第2次産業</t>
    <rPh sb="0" eb="1">
      <t>ダイ</t>
    </rPh>
    <phoneticPr fontId="2"/>
  </si>
  <si>
    <t>第3次産業</t>
    <rPh sb="0" eb="1">
      <t>ダイ</t>
    </rPh>
    <phoneticPr fontId="2"/>
  </si>
  <si>
    <t>平成 2年</t>
    <rPh sb="0" eb="2">
      <t>ヘイセイ</t>
    </rPh>
    <phoneticPr fontId="2"/>
  </si>
  <si>
    <t>※　総数には「分類不能の産業」を含む。</t>
    <rPh sb="2" eb="4">
      <t>ソウスウ</t>
    </rPh>
    <rPh sb="7" eb="9">
      <t>ブンルイ</t>
    </rPh>
    <rPh sb="9" eb="11">
      <t>フノウ</t>
    </rPh>
    <rPh sb="12" eb="14">
      <t>サンギョウ</t>
    </rPh>
    <rPh sb="16" eb="17">
      <t>フク</t>
    </rPh>
    <phoneticPr fontId="2"/>
  </si>
  <si>
    <t>金融・保険業</t>
    <rPh sb="0" eb="2">
      <t>キンユウ</t>
    </rPh>
    <rPh sb="3" eb="6">
      <t>ホケンギョウ</t>
    </rPh>
    <phoneticPr fontId="2"/>
  </si>
  <si>
    <t>年次</t>
    <rPh sb="0" eb="2">
      <t>ネンジ</t>
    </rPh>
    <phoneticPr fontId="2"/>
  </si>
  <si>
    <t>区分</t>
    <rPh sb="0" eb="2">
      <t>クブン</t>
    </rPh>
    <phoneticPr fontId="2"/>
  </si>
  <si>
    <t>産業（大分類）</t>
  </si>
  <si>
    <t>サービス業</t>
    <rPh sb="4" eb="5">
      <t>ギョウ</t>
    </rPh>
    <phoneticPr fontId="2"/>
  </si>
  <si>
    <t>第一次産業</t>
    <rPh sb="0" eb="3">
      <t>ダイイチジ</t>
    </rPh>
    <rPh sb="3" eb="5">
      <t>サンギョウ</t>
    </rPh>
    <phoneticPr fontId="2"/>
  </si>
  <si>
    <t>第二次産業</t>
    <rPh sb="0" eb="3">
      <t>ダイイチジ</t>
    </rPh>
    <rPh sb="3" eb="5">
      <t>サンギョウ</t>
    </rPh>
    <phoneticPr fontId="2"/>
  </si>
  <si>
    <t>第三次産業</t>
    <rPh sb="0" eb="3">
      <t>ダイイチジ</t>
    </rPh>
    <rPh sb="3" eb="5">
      <t>サンギョウ</t>
    </rPh>
    <phoneticPr fontId="2"/>
  </si>
  <si>
    <t>分類不能の産業</t>
    <rPh sb="0" eb="2">
      <t>ブンルイ</t>
    </rPh>
    <rPh sb="2" eb="4">
      <t>フノウ</t>
    </rPh>
    <rPh sb="5" eb="7">
      <t>サンギョウ</t>
    </rPh>
    <phoneticPr fontId="2"/>
  </si>
  <si>
    <t>農業</t>
    <rPh sb="0" eb="2">
      <t>ノウギョウ</t>
    </rPh>
    <phoneticPr fontId="2"/>
  </si>
  <si>
    <t>林業</t>
    <rPh sb="0" eb="2">
      <t>リンギョウ</t>
    </rPh>
    <phoneticPr fontId="2"/>
  </si>
  <si>
    <t>漁業</t>
    <rPh sb="0" eb="2">
      <t>ギョギョウ</t>
    </rPh>
    <phoneticPr fontId="2"/>
  </si>
  <si>
    <t>鉱業</t>
    <rPh sb="0" eb="2">
      <t>コウギョウ</t>
    </rPh>
    <phoneticPr fontId="2"/>
  </si>
  <si>
    <t>建設業</t>
    <rPh sb="0" eb="3">
      <t>ケンセツギョウ</t>
    </rPh>
    <phoneticPr fontId="2"/>
  </si>
  <si>
    <t>製造業</t>
    <rPh sb="0" eb="3">
      <t>セイゾウギョウ</t>
    </rPh>
    <phoneticPr fontId="2"/>
  </si>
  <si>
    <t>公務</t>
    <rPh sb="0" eb="2">
      <t>コウム</t>
    </rPh>
    <phoneticPr fontId="2"/>
  </si>
  <si>
    <t>総数</t>
    <rPh sb="0" eb="2">
      <t>ソウスウ</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</si>
  <si>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</si>
  <si>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</si>
  <si>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</si>
  <si>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</si>
  <si>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</si>
  <si>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</si>
  <si>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</si>
  <si>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</si>
  <si>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</si>
  <si>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卸売・小売業，飲食店</t>
    <rPh sb="0" eb="2">
      <t>オロシウリ</t>
    </rPh>
    <rPh sb="3" eb="6">
      <t>コウリギョウ</t>
    </rPh>
    <rPh sb="7" eb="10">
      <t>インショクテン</t>
    </rPh>
    <phoneticPr fontId="2"/>
  </si>
  <si>
    <t>Ｊ</t>
    <phoneticPr fontId="2"/>
  </si>
  <si>
    <t>Ｋ</t>
    <phoneticPr fontId="2"/>
  </si>
  <si>
    <t>Ｌ</t>
    <phoneticPr fontId="2"/>
  </si>
  <si>
    <t>Ｍ</t>
    <phoneticPr fontId="2"/>
  </si>
  <si>
    <t>公務（他に分類されないもの）</t>
    <rPh sb="0" eb="2">
      <t>コウム</t>
    </rPh>
    <phoneticPr fontId="2"/>
  </si>
  <si>
    <t>Ｎ</t>
    <phoneticPr fontId="2"/>
  </si>
  <si>
    <t>（再　掲）</t>
    <rPh sb="1" eb="4">
      <t>サイケイ</t>
    </rPh>
    <phoneticPr fontId="2"/>
  </si>
  <si>
    <t>電気・ガス・熱供給・水道業</t>
    <rPh sb="0" eb="2">
      <t>デンキ</t>
    </rPh>
    <rPh sb="6" eb="7">
      <t>ネツ</t>
    </rPh>
    <rPh sb="7" eb="9">
      <t>キョウキュウ</t>
    </rPh>
    <rPh sb="10" eb="13">
      <t>スイドウギョウ</t>
    </rPh>
    <phoneticPr fontId="2"/>
  </si>
  <si>
    <t>雇用者</t>
    <rPh sb="0" eb="3">
      <t>コヨウシャ</t>
    </rPh>
    <phoneticPr fontId="2"/>
  </si>
  <si>
    <t>総　　　　　　　　　数</t>
    <rPh sb="0" eb="11">
      <t>ソウスウ</t>
    </rPh>
    <phoneticPr fontId="2"/>
  </si>
  <si>
    <t>役　員</t>
    <rPh sb="0" eb="3">
      <t>ヤクイン</t>
    </rPh>
    <phoneticPr fontId="2"/>
  </si>
  <si>
    <t>産　　　　業　（大分類）</t>
    <phoneticPr fontId="2"/>
  </si>
  <si>
    <t>　1）</t>
    <phoneticPr fontId="2"/>
  </si>
  <si>
    <t>（５）　産業（大分類）、従業上の地位（５区分）、男女別１５歳以上就業者数</t>
    <rPh sb="4" eb="6">
      <t>サンギョウ</t>
    </rPh>
    <rPh sb="7" eb="10">
      <t>ダイブンルイ</t>
    </rPh>
    <rPh sb="12" eb="14">
      <t>ジュウギョウ</t>
    </rPh>
    <rPh sb="14" eb="15">
      <t>ジョウ</t>
    </rPh>
    <rPh sb="16" eb="18">
      <t>チイ</t>
    </rPh>
    <rPh sb="20" eb="22">
      <t>クブン</t>
    </rPh>
    <rPh sb="24" eb="27">
      <t>ダンジョベツ</t>
    </rPh>
    <rPh sb="29" eb="30">
      <t>サイ</t>
    </rPh>
    <rPh sb="30" eb="32">
      <t>イジョウ</t>
    </rPh>
    <rPh sb="32" eb="35">
      <t>シュウギョウシャ</t>
    </rPh>
    <rPh sb="35" eb="36">
      <t>スウ</t>
    </rPh>
    <phoneticPr fontId="2"/>
  </si>
  <si>
    <t>　1）</t>
    <phoneticPr fontId="2"/>
  </si>
  <si>
    <t>１）　従業上の地位「不詳」を含む。</t>
    <rPh sb="3" eb="5">
      <t>ジュウギョウイン</t>
    </rPh>
    <rPh sb="5" eb="6">
      <t>ジョウ</t>
    </rPh>
    <rPh sb="7" eb="9">
      <t>チイ</t>
    </rPh>
    <rPh sb="10" eb="12">
      <t>フショウ</t>
    </rPh>
    <rPh sb="14" eb="15">
      <t>フク</t>
    </rPh>
    <phoneticPr fontId="2"/>
  </si>
  <si>
    <t>（４）　産業（大分類）別就業者数</t>
    <rPh sb="4" eb="6">
      <t>サンギョウ</t>
    </rPh>
    <rPh sb="7" eb="10">
      <t>ダイブンルイ</t>
    </rPh>
    <rPh sb="11" eb="12">
      <t>ダンジョベツ</t>
    </rPh>
    <rPh sb="12" eb="15">
      <t>シュウギョウシャ</t>
    </rPh>
    <rPh sb="15" eb="16">
      <t>スウ</t>
    </rPh>
    <phoneticPr fontId="2"/>
  </si>
  <si>
    <t xml:space="preserve"> </t>
    <phoneticPr fontId="2"/>
  </si>
  <si>
    <t>失業率</t>
    <rPh sb="0" eb="2">
      <t>シツギョウ</t>
    </rPh>
    <rPh sb="2" eb="3">
      <t>リツ</t>
    </rPh>
    <phoneticPr fontId="2"/>
  </si>
  <si>
    <t>年 別</t>
    <rPh sb="0" eb="1">
      <t>トシ</t>
    </rPh>
    <rPh sb="2" eb="3">
      <t>ベツ</t>
    </rPh>
    <phoneticPr fontId="2"/>
  </si>
  <si>
    <t>平成二年</t>
    <rPh sb="0" eb="2">
      <t>ヘイセイ</t>
    </rPh>
    <rPh sb="2" eb="3">
      <t>2</t>
    </rPh>
    <rPh sb="3" eb="4">
      <t>ネン</t>
    </rPh>
    <phoneticPr fontId="2"/>
  </si>
  <si>
    <t>平成七年</t>
    <rPh sb="0" eb="2">
      <t>ヘイセイ</t>
    </rPh>
    <rPh sb="2" eb="3">
      <t>7</t>
    </rPh>
    <rPh sb="3" eb="4">
      <t>ネン</t>
    </rPh>
    <phoneticPr fontId="2"/>
  </si>
  <si>
    <t>平成十二年</t>
    <rPh sb="0" eb="2">
      <t>ヘイセイ</t>
    </rPh>
    <rPh sb="2" eb="3">
      <t>ジュウ</t>
    </rPh>
    <rPh sb="3" eb="4">
      <t>2</t>
    </rPh>
    <rPh sb="4" eb="5">
      <t>ネン</t>
    </rPh>
    <phoneticPr fontId="2"/>
  </si>
  <si>
    <t>平成12年</t>
    <rPh sb="0" eb="2">
      <t>ヘイセイ</t>
    </rPh>
    <phoneticPr fontId="2"/>
  </si>
  <si>
    <t>-</t>
    <phoneticPr fontId="2"/>
  </si>
  <si>
    <t>平成 １７年</t>
    <rPh sb="0" eb="2">
      <t>ヘイセイ</t>
    </rPh>
    <phoneticPr fontId="2"/>
  </si>
  <si>
    <t>平成十七年</t>
    <rPh sb="0" eb="2">
      <t>ヘイセイ</t>
    </rPh>
    <rPh sb="2" eb="3">
      <t>ジュウ</t>
    </rPh>
    <rPh sb="3" eb="4">
      <t>ナナ</t>
    </rPh>
    <rPh sb="4" eb="5">
      <t>ネン</t>
    </rPh>
    <phoneticPr fontId="2"/>
  </si>
  <si>
    <t>平成17年</t>
    <rPh sb="0" eb="2">
      <t>ヘイセイ</t>
    </rPh>
    <phoneticPr fontId="2"/>
  </si>
  <si>
    <t>（３）　産業（大分類）、年齢（５歳階級）、男女別１５歳以上就業者数</t>
  </si>
  <si>
    <t>総　数</t>
  </si>
  <si>
    <t>産　　　　　　　　　　　　　　　　　　　業　　　　　　　　　　　　　　　　　　　　　　（大　　　　　　　　　　　　　分　　　　　　　　　　　　　　類）</t>
  </si>
  <si>
    <t>Ａ</t>
  </si>
  <si>
    <t>Ｂ</t>
  </si>
  <si>
    <t>Ｃ</t>
  </si>
  <si>
    <t>Ｄ</t>
  </si>
  <si>
    <t>Ｅ</t>
  </si>
  <si>
    <t>Ｆ</t>
  </si>
  <si>
    <t>Ｇ</t>
  </si>
  <si>
    <t>Ｈ</t>
  </si>
  <si>
    <t>Ｉ</t>
  </si>
  <si>
    <t>Ｊ</t>
  </si>
  <si>
    <t>Ｋ</t>
  </si>
  <si>
    <t>Ｌ</t>
  </si>
  <si>
    <t>Ｍ</t>
  </si>
  <si>
    <t>Ｎ</t>
  </si>
  <si>
    <t>電気・ガス・熱供給・水道業</t>
  </si>
  <si>
    <t>総数</t>
  </si>
  <si>
    <t>-</t>
  </si>
  <si>
    <t>15～19歳</t>
  </si>
  <si>
    <t>20～24</t>
  </si>
  <si>
    <t>25～29</t>
  </si>
  <si>
    <t>30～34</t>
  </si>
  <si>
    <t>35～39</t>
  </si>
  <si>
    <t>40～44</t>
  </si>
  <si>
    <t>45～49</t>
  </si>
  <si>
    <t>50～54</t>
  </si>
  <si>
    <t>55～59</t>
  </si>
  <si>
    <t>60～64</t>
  </si>
  <si>
    <t>65～69</t>
  </si>
  <si>
    <t>70～74</t>
  </si>
  <si>
    <t>75～79</t>
  </si>
  <si>
    <t>80～84</t>
  </si>
  <si>
    <t>85歳以上</t>
  </si>
  <si>
    <t>男</t>
  </si>
  <si>
    <t>女</t>
  </si>
  <si>
    <t>平成22年</t>
    <rPh sb="0" eb="2">
      <t>ヘイセイ</t>
    </rPh>
    <rPh sb="4" eb="5">
      <t>ネン</t>
    </rPh>
    <phoneticPr fontId="2"/>
  </si>
  <si>
    <t>平成二十二年</t>
    <rPh sb="0" eb="2">
      <t>ヘイセイ</t>
    </rPh>
    <rPh sb="2" eb="4">
      <t>ニジュウ</t>
    </rPh>
    <rPh sb="4" eb="5">
      <t>ニ</t>
    </rPh>
    <rPh sb="5" eb="6">
      <t>ネン</t>
    </rPh>
    <phoneticPr fontId="2"/>
  </si>
  <si>
    <t>漁業</t>
    <rPh sb="0" eb="2">
      <t>ギョギョウ</t>
    </rPh>
    <phoneticPr fontId="2"/>
  </si>
  <si>
    <t>建設業</t>
    <rPh sb="0" eb="3">
      <t>ケンセツギョウ</t>
    </rPh>
    <phoneticPr fontId="2"/>
  </si>
  <si>
    <t>製造業</t>
    <rPh sb="0" eb="3">
      <t>セイゾウギョウ</t>
    </rPh>
    <phoneticPr fontId="2"/>
  </si>
  <si>
    <t>情報通信業</t>
    <rPh sb="0" eb="2">
      <t>ジョウホウ</t>
    </rPh>
    <rPh sb="2" eb="4">
      <t>ツウシン</t>
    </rPh>
    <rPh sb="4" eb="5">
      <t>ギョウ</t>
    </rPh>
    <phoneticPr fontId="2"/>
  </si>
  <si>
    <t>農業、林業</t>
    <rPh sb="3" eb="5">
      <t>リンギョウ</t>
    </rPh>
    <phoneticPr fontId="2"/>
  </si>
  <si>
    <t>O</t>
    <phoneticPr fontId="2"/>
  </si>
  <si>
    <t>P</t>
    <phoneticPr fontId="2"/>
  </si>
  <si>
    <t>Q</t>
    <phoneticPr fontId="2"/>
  </si>
  <si>
    <t>R</t>
    <phoneticPr fontId="2"/>
  </si>
  <si>
    <t>S</t>
    <phoneticPr fontId="2"/>
  </si>
  <si>
    <t>T</t>
    <phoneticPr fontId="2"/>
  </si>
  <si>
    <t>サービス業</t>
    <rPh sb="4" eb="5">
      <t>ギョウ</t>
    </rPh>
    <phoneticPr fontId="2"/>
  </si>
  <si>
    <t>複合サービス業</t>
    <rPh sb="0" eb="2">
      <t>フクゴウ</t>
    </rPh>
    <rPh sb="6" eb="7">
      <t>ギョウ</t>
    </rPh>
    <phoneticPr fontId="2"/>
  </si>
  <si>
    <t>公務</t>
    <rPh sb="0" eb="2">
      <t>コウム</t>
    </rPh>
    <phoneticPr fontId="2"/>
  </si>
  <si>
    <t>　　　　　</t>
    <phoneticPr fontId="2"/>
  </si>
  <si>
    <t>第二次産業</t>
    <rPh sb="0" eb="3">
      <t>ダイニジ</t>
    </rPh>
    <rPh sb="3" eb="5">
      <t>サンギョウ</t>
    </rPh>
    <phoneticPr fontId="2"/>
  </si>
  <si>
    <t>第三次産業</t>
    <rPh sb="0" eb="3">
      <t>ダイサンジ</t>
    </rPh>
    <rPh sb="3" eb="5">
      <t>サンギョウ</t>
    </rPh>
    <phoneticPr fontId="2"/>
  </si>
  <si>
    <t>O</t>
    <phoneticPr fontId="2"/>
  </si>
  <si>
    <t>P</t>
    <phoneticPr fontId="2"/>
  </si>
  <si>
    <t>Q</t>
    <phoneticPr fontId="2"/>
  </si>
  <si>
    <t>R</t>
    <phoneticPr fontId="2"/>
  </si>
  <si>
    <t>S</t>
    <phoneticPr fontId="2"/>
  </si>
  <si>
    <t>T</t>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</si>
  <si>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</si>
  <si>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</si>
  <si>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情報通信業</t>
    <rPh sb="0" eb="4">
      <t>ジョウホウツウシン</t>
    </rPh>
    <rPh sb="4" eb="5">
      <t>ギョウ</t>
    </rPh>
    <phoneticPr fontId="2"/>
  </si>
  <si>
    <t>運輸業、郵便業</t>
    <rPh sb="0" eb="3">
      <t>ウンユギョウ</t>
    </rPh>
    <rPh sb="4" eb="6">
      <t>ユウビン</t>
    </rPh>
    <rPh sb="6" eb="7">
      <t>ギョウ</t>
    </rPh>
    <phoneticPr fontId="2"/>
  </si>
  <si>
    <t>卸売業、小売業</t>
    <rPh sb="0" eb="2">
      <t>オロシウ</t>
    </rPh>
    <rPh sb="2" eb="3">
      <t>ギョウ</t>
    </rPh>
    <rPh sb="4" eb="6">
      <t>コウ</t>
    </rPh>
    <rPh sb="6" eb="7">
      <t>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</si>
  <si>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</si>
  <si>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2"/>
  </si>
  <si>
    <t>学術研究、専門・技術サービス</t>
    <rPh sb="0" eb="2">
      <t>ガクジュツ</t>
    </rPh>
    <rPh sb="2" eb="4">
      <t>ケンキュウ</t>
    </rPh>
    <rPh sb="5" eb="7">
      <t>センモン</t>
    </rPh>
    <rPh sb="8" eb="10">
      <t>ギジュツ</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</si>
  <si>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</si>
  <si>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</si>
  <si>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t>
    <rPh sb="0" eb="2">
      <t>キョウイク</t>
    </rPh>
    <rPh sb="3" eb="5">
      <t>ガクシュウ</t>
    </rPh>
    <rPh sb="5" eb="7">
      <t>シエン</t>
    </rPh>
    <phoneticPr fontId="2"/>
  </si>
  <si>
    <t>医療、福祉</t>
    <rPh sb="0" eb="2">
      <t>イリョウ</t>
    </rPh>
    <rPh sb="3" eb="5">
      <t>フクシ</t>
    </rPh>
    <phoneticPr fontId="2"/>
  </si>
  <si>
    <t>複合サービス業</t>
    <rPh sb="0" eb="2">
      <t>フクゴウ</t>
    </rPh>
    <rPh sb="6" eb="7">
      <t>ギョウ</t>
    </rPh>
    <phoneticPr fontId="2"/>
  </si>
  <si>
    <t>-</t>
    <phoneticPr fontId="2"/>
  </si>
  <si>
    <t>-</t>
    <phoneticPr fontId="2"/>
  </si>
  <si>
    <t>　※２）</t>
    <phoneticPr fontId="2"/>
  </si>
  <si>
    <t>　※２）</t>
    <phoneticPr fontId="2"/>
  </si>
  <si>
    <t>平成 22年</t>
    <rPh sb="0" eb="2">
      <t>ヘイセイ</t>
    </rPh>
    <phoneticPr fontId="2"/>
  </si>
  <si>
    <t>鉱業、採石、砂利採取</t>
    <rPh sb="0" eb="2">
      <t>コウギョウ</t>
    </rPh>
    <rPh sb="3" eb="5">
      <t>サイセキ</t>
    </rPh>
    <rPh sb="6" eb="8">
      <t>ジャリ</t>
    </rPh>
    <rPh sb="8" eb="10">
      <t>サイシュ</t>
    </rPh>
    <phoneticPr fontId="2"/>
  </si>
  <si>
    <t>電気、ガス、熱供給、水道</t>
    <rPh sb="0" eb="2">
      <t>デンキ</t>
    </rPh>
    <rPh sb="6" eb="9">
      <t>ネツキョウキュウ</t>
    </rPh>
    <rPh sb="10" eb="12">
      <t>スイドウ</t>
    </rPh>
    <phoneticPr fontId="2"/>
  </si>
  <si>
    <t>情報通信</t>
    <rPh sb="0" eb="2">
      <t>ジョウホウ</t>
    </rPh>
    <rPh sb="2" eb="4">
      <t>ツウシン</t>
    </rPh>
    <phoneticPr fontId="2"/>
  </si>
  <si>
    <t>運輸、郵便</t>
    <rPh sb="0" eb="2">
      <t>ウンユ</t>
    </rPh>
    <rPh sb="3" eb="5">
      <t>ユウビン</t>
    </rPh>
    <phoneticPr fontId="2"/>
  </si>
  <si>
    <t>宿泊、飲食サービス</t>
    <rPh sb="0" eb="2">
      <t>シュクハク</t>
    </rPh>
    <rPh sb="3" eb="5">
      <t>インショク</t>
    </rPh>
    <phoneticPr fontId="2"/>
  </si>
  <si>
    <t>生活関連サービス、娯楽</t>
    <rPh sb="0" eb="2">
      <t>セイカツ</t>
    </rPh>
    <rPh sb="2" eb="4">
      <t>カンレン</t>
    </rPh>
    <rPh sb="9" eb="11">
      <t>ゴラク</t>
    </rPh>
    <phoneticPr fontId="2"/>
  </si>
  <si>
    <t>教育、学習支援</t>
    <rPh sb="0" eb="2">
      <t>キョウイク</t>
    </rPh>
    <rPh sb="3" eb="5">
      <t>ガクシュウ</t>
    </rPh>
    <rPh sb="5" eb="7">
      <t>シエン</t>
    </rPh>
    <phoneticPr fontId="2"/>
  </si>
  <si>
    <t>医療、福祉</t>
    <rPh sb="0" eb="2">
      <t>イリョウ</t>
    </rPh>
    <rPh sb="3" eb="5">
      <t>フクシ</t>
    </rPh>
    <phoneticPr fontId="2"/>
  </si>
  <si>
    <t>複合サービス</t>
    <rPh sb="0" eb="2">
      <t>フクゴウ</t>
    </rPh>
    <phoneticPr fontId="2"/>
  </si>
  <si>
    <t>サービス</t>
    <phoneticPr fontId="2"/>
  </si>
  <si>
    <t>公務</t>
    <rPh sb="0" eb="2">
      <t>コウム</t>
    </rPh>
    <phoneticPr fontId="2"/>
  </si>
  <si>
    <t>－</t>
    <phoneticPr fontId="2"/>
  </si>
  <si>
    <t>電気・ガス・熱供給・水道業</t>
    <phoneticPr fontId="2"/>
  </si>
  <si>
    <t>運輸・通信業</t>
    <rPh sb="0" eb="2">
      <t>ウンユ</t>
    </rPh>
    <rPh sb="3" eb="5">
      <t>ツウシン</t>
    </rPh>
    <rPh sb="5" eb="6">
      <t>ギョウ</t>
    </rPh>
    <phoneticPr fontId="2"/>
  </si>
  <si>
    <t>卸売・小売業，飲食店</t>
    <phoneticPr fontId="2"/>
  </si>
  <si>
    <t>金融・保健業、不動産業</t>
    <rPh sb="0" eb="2">
      <t>キンユウ</t>
    </rPh>
    <rPh sb="3" eb="5">
      <t>ホケン</t>
    </rPh>
    <rPh sb="5" eb="6">
      <t>ギョウ</t>
    </rPh>
    <rPh sb="7" eb="10">
      <t>フドウサン</t>
    </rPh>
    <rPh sb="10" eb="11">
      <t>ギョウ</t>
    </rPh>
    <phoneticPr fontId="2"/>
  </si>
  <si>
    <t>サービス業</t>
    <phoneticPr fontId="2"/>
  </si>
  <si>
    <t>平   成    １２   年</t>
    <rPh sb="0" eb="1">
      <t>ヒラ</t>
    </rPh>
    <rPh sb="4" eb="5">
      <t>シゲル</t>
    </rPh>
    <phoneticPr fontId="2"/>
  </si>
  <si>
    <t>平成 ７年</t>
    <rPh sb="0" eb="2">
      <t>ヘイセイ</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</si>
  <si>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</si>
  <si>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</si>
  <si>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金融業、保健業</t>
    <rPh sb="0" eb="3">
      <t>キンユウギョウ</t>
    </rPh>
    <rPh sb="4" eb="7">
      <t>ホケンギョウ</t>
    </rPh>
    <phoneticPr fontId="2"/>
  </si>
  <si>
    <t>不動産業、物品賃貸業</t>
    <rPh sb="0" eb="4">
      <t>フドウサンギョウ</t>
    </rPh>
    <rPh sb="5" eb="7">
      <t>ブッピン</t>
    </rPh>
    <rPh sb="7" eb="9">
      <t>チンタイ</t>
    </rPh>
    <rPh sb="9" eb="10">
      <t>ギョウ</t>
    </rPh>
    <phoneticPr fontId="2"/>
  </si>
  <si>
    <t>教育、学習支援業</t>
    <rPh sb="0" eb="2">
      <t>キョウイク</t>
    </rPh>
    <rPh sb="3" eb="5">
      <t>ガクシュウ</t>
    </rPh>
    <rPh sb="5" eb="7">
      <t>シエン</t>
    </rPh>
    <rPh sb="7" eb="8">
      <t>ギョウ</t>
    </rPh>
    <phoneticPr fontId="2"/>
  </si>
  <si>
    <t>産業（大分類）</t>
    <rPh sb="0" eb="2">
      <t>サンギョウ</t>
    </rPh>
    <rPh sb="3" eb="6">
      <t>ダイブンルイ</t>
    </rPh>
    <phoneticPr fontId="2"/>
  </si>
  <si>
    <t>金融，保険業，不動産業</t>
    <rPh sb="0" eb="2">
      <t>キンユウ</t>
    </rPh>
    <rPh sb="3" eb="6">
      <t>ホケンギョウ</t>
    </rPh>
    <phoneticPr fontId="2"/>
  </si>
  <si>
    <t>不動産，物品賃貸</t>
    <rPh sb="0" eb="3">
      <t>フドウサン</t>
    </rPh>
    <rPh sb="4" eb="6">
      <t>ブッピン</t>
    </rPh>
    <rPh sb="6" eb="8">
      <t>チンタイ</t>
    </rPh>
    <phoneticPr fontId="2"/>
  </si>
  <si>
    <t>資料：国勢調査</t>
    <rPh sb="0" eb="2">
      <t>シリョウ</t>
    </rPh>
    <rPh sb="3" eb="5">
      <t>コクセイ</t>
    </rPh>
    <rPh sb="5" eb="7">
      <t>チョウサ</t>
    </rPh>
    <phoneticPr fontId="2"/>
  </si>
  <si>
    <t>完　全
失業者</t>
    <rPh sb="0" eb="3">
      <t>カンゼン</t>
    </rPh>
    <rPh sb="4" eb="7">
      <t>シツギョウシャ</t>
    </rPh>
    <phoneticPr fontId="2"/>
  </si>
  <si>
    <t>通学の
かたわ
ら仕事</t>
    <rPh sb="0" eb="2">
      <t>ツウガク</t>
    </rPh>
    <rPh sb="9" eb="11">
      <t>シゴト</t>
    </rPh>
    <phoneticPr fontId="2"/>
  </si>
  <si>
    <t>家　事
のほか
仕　事</t>
    <rPh sb="0" eb="3">
      <t>カジ</t>
    </rPh>
    <rPh sb="8" eb="11">
      <t>シゴト</t>
    </rPh>
    <phoneticPr fontId="2"/>
  </si>
  <si>
    <t>構成比</t>
    <rPh sb="0" eb="3">
      <t>コウセイヒ</t>
    </rPh>
    <phoneticPr fontId="2"/>
  </si>
  <si>
    <t>運輸業
郵便業</t>
    <rPh sb="0" eb="2">
      <t>ウンユ</t>
    </rPh>
    <rPh sb="2" eb="3">
      <t>ギョウ</t>
    </rPh>
    <rPh sb="4" eb="6">
      <t>ユウビン</t>
    </rPh>
    <rPh sb="6" eb="7">
      <t>ギョウ</t>
    </rPh>
    <phoneticPr fontId="2"/>
  </si>
  <si>
    <t>情報
通信業</t>
    <rPh sb="0" eb="2">
      <t>ジョウホウ</t>
    </rPh>
    <rPh sb="3" eb="5">
      <t>ツウシン</t>
    </rPh>
    <rPh sb="5" eb="6">
      <t>ギョウ</t>
    </rPh>
    <phoneticPr fontId="2"/>
  </si>
  <si>
    <t>卸売業
小売業　</t>
    <rPh sb="2" eb="3">
      <t>ギョウ</t>
    </rPh>
    <rPh sb="6" eb="7">
      <t>ギョウ</t>
    </rPh>
    <phoneticPr fontId="2"/>
  </si>
  <si>
    <t>金融業
保険業</t>
    <rPh sb="2" eb="3">
      <t>ギョウ</t>
    </rPh>
    <phoneticPr fontId="2"/>
  </si>
  <si>
    <t>不動産業
物品賃貸業</t>
    <rPh sb="5" eb="7">
      <t>ブッピン</t>
    </rPh>
    <rPh sb="7" eb="10">
      <t>チンタイギョウ</t>
    </rPh>
    <phoneticPr fontId="2"/>
  </si>
  <si>
    <t>学術研究専門・技術サービス業</t>
    <rPh sb="0" eb="2">
      <t>ガクジュツ</t>
    </rPh>
    <rPh sb="2" eb="4">
      <t>ケンキュウ</t>
    </rPh>
    <rPh sb="4" eb="6">
      <t>センモン</t>
    </rPh>
    <rPh sb="7" eb="9">
      <t>ギジュツ</t>
    </rPh>
    <rPh sb="13" eb="14">
      <t>ギョウ</t>
    </rPh>
    <phoneticPr fontId="2"/>
  </si>
  <si>
    <t>鉱業
採石業
砂利採取業</t>
    <rPh sb="0" eb="2">
      <t>コウギョウ</t>
    </rPh>
    <rPh sb="3" eb="5">
      <t>サイセキ</t>
    </rPh>
    <rPh sb="5" eb="6">
      <t>ギョウ</t>
    </rPh>
    <rPh sb="7" eb="9">
      <t>ジャリ</t>
    </rPh>
    <rPh sb="9" eb="11">
      <t>サイシュ</t>
    </rPh>
    <rPh sb="11" eb="12">
      <t>ギョウ</t>
    </rPh>
    <phoneticPr fontId="2"/>
  </si>
  <si>
    <t>宿泊業
飲食
サービス業</t>
    <rPh sb="0" eb="2">
      <t>シュクハク</t>
    </rPh>
    <rPh sb="2" eb="3">
      <t>ギョウ</t>
    </rPh>
    <rPh sb="4" eb="6">
      <t>インショク</t>
    </rPh>
    <rPh sb="11" eb="12">
      <t>ギョウ</t>
    </rPh>
    <phoneticPr fontId="2"/>
  </si>
  <si>
    <t>生活関連サービス業娯楽業</t>
    <rPh sb="0" eb="2">
      <t>セイカツ</t>
    </rPh>
    <rPh sb="2" eb="4">
      <t>カンレン</t>
    </rPh>
    <rPh sb="9" eb="11">
      <t>ゴラク</t>
    </rPh>
    <rPh sb="11" eb="12">
      <t>ギョウ</t>
    </rPh>
    <phoneticPr fontId="2"/>
  </si>
  <si>
    <t>教育学習
支援</t>
    <rPh sb="0" eb="2">
      <t>キョウイク</t>
    </rPh>
    <rPh sb="2" eb="4">
      <t>ガクシュウ</t>
    </rPh>
    <rPh sb="5" eb="7">
      <t>シエン</t>
    </rPh>
    <phoneticPr fontId="2"/>
  </si>
  <si>
    <t>医療
福祉</t>
    <rPh sb="0" eb="2">
      <t>イリョウ</t>
    </rPh>
    <rPh sb="3" eb="5">
      <t>フクシ</t>
    </rPh>
    <phoneticPr fontId="2"/>
  </si>
  <si>
    <t>分類不能
の産業</t>
    <rPh sb="0" eb="2">
      <t>ブンルイ</t>
    </rPh>
    <rPh sb="2" eb="4">
      <t>フノウ</t>
    </rPh>
    <rPh sb="6" eb="8">
      <t>サンギョウ</t>
    </rPh>
    <phoneticPr fontId="2"/>
  </si>
  <si>
    <t>男女年齢
（5歳階級）</t>
    <phoneticPr fontId="2"/>
  </si>
  <si>
    <t>鉱業・採石業・
砂利採取業</t>
    <rPh sb="0" eb="2">
      <t>コウギョウ</t>
    </rPh>
    <rPh sb="3" eb="5">
      <t>サイセキ</t>
    </rPh>
    <rPh sb="5" eb="6">
      <t>ギョウ</t>
    </rPh>
    <rPh sb="8" eb="10">
      <t>ジャリ</t>
    </rPh>
    <rPh sb="10" eb="12">
      <t>サイシュ</t>
    </rPh>
    <rPh sb="12" eb="13">
      <t>ギョウ</t>
    </rPh>
    <phoneticPr fontId="2"/>
  </si>
  <si>
    <t>電気、ガス、熱供給、水道業</t>
    <rPh sb="0" eb="2">
      <t>デンキ</t>
    </rPh>
    <rPh sb="6" eb="9">
      <t>ネツキョウキュウ</t>
    </rPh>
    <rPh sb="10" eb="12">
      <t>スイドウ</t>
    </rPh>
    <rPh sb="12" eb="13">
      <t>ギョウ</t>
    </rPh>
    <phoneticPr fontId="2"/>
  </si>
  <si>
    <t>学術研究、専門・
技術サービス</t>
    <rPh sb="0" eb="2">
      <t>ガクジュツ</t>
    </rPh>
    <rPh sb="2" eb="4">
      <t>ケンキュウ</t>
    </rPh>
    <rPh sb="5" eb="7">
      <t>センモン</t>
    </rPh>
    <rPh sb="9" eb="11">
      <t>ギジュツ</t>
    </rPh>
    <phoneticPr fontId="2"/>
  </si>
  <si>
    <t>家　族
従業者</t>
    <rPh sb="0" eb="3">
      <t>カゾク</t>
    </rPh>
    <rPh sb="4" eb="7">
      <t>ジュウギョウシャ</t>
    </rPh>
    <phoneticPr fontId="2"/>
  </si>
  <si>
    <t>雇人の
ない業主</t>
    <rPh sb="0" eb="2">
      <t>ヤトイニン</t>
    </rPh>
    <rPh sb="6" eb="7">
      <t>ギョウシュ</t>
    </rPh>
    <rPh sb="7" eb="8">
      <t>シュ</t>
    </rPh>
    <phoneticPr fontId="2"/>
  </si>
  <si>
    <t>雇人の
ある業主</t>
    <rPh sb="0" eb="2">
      <t>ヤトイニン</t>
    </rPh>
    <rPh sb="6" eb="7">
      <t>ギョウシュ</t>
    </rPh>
    <rPh sb="7" eb="8">
      <t>シュ</t>
    </rPh>
    <phoneticPr fontId="2"/>
  </si>
  <si>
    <t>雇人の
ない業種</t>
    <rPh sb="0" eb="2">
      <t>ヤトイニン</t>
    </rPh>
    <rPh sb="6" eb="8">
      <t>ギョウシュ</t>
    </rPh>
    <phoneticPr fontId="2"/>
  </si>
  <si>
    <t>雇人の
ある業種</t>
    <rPh sb="0" eb="2">
      <t>ヤトイニン</t>
    </rPh>
    <rPh sb="6" eb="8">
      <t>ギョウシュ</t>
    </rPh>
    <phoneticPr fontId="2"/>
  </si>
  <si>
    <t>家　族
従業者</t>
    <rPh sb="4" eb="7">
      <t>ジュウギョウシャ</t>
    </rPh>
    <phoneticPr fontId="2"/>
  </si>
  <si>
    <t>（６）　常住地又は従業地・通学地による年齢（5歳階級）、男女別人口及び１５歳以上就業者数</t>
  </si>
  <si>
    <t>男女、年齢（５歳階級）</t>
  </si>
  <si>
    <t>常       住       地       に       よ       る       人       口</t>
    <phoneticPr fontId="2"/>
  </si>
  <si>
    <t>常   住   地   に   よ  る   就   業   者   数</t>
    <phoneticPr fontId="2"/>
  </si>
  <si>
    <t>従 業 地 ・ 通 学 地 に よ る 人 口</t>
    <phoneticPr fontId="2"/>
  </si>
  <si>
    <t>従  業  地  に  よ  る  就  業  者  数</t>
    <phoneticPr fontId="2"/>
  </si>
  <si>
    <t>うち自宅外の自市区町村で従業</t>
  </si>
  <si>
    <t>うち自市内他区で従業</t>
  </si>
  <si>
    <t>うち県内他市区町村で従業</t>
  </si>
  <si>
    <t>うち県内他市区町村に常住</t>
  </si>
  <si>
    <t>15歳未満</t>
  </si>
  <si>
    <t>15～19</t>
  </si>
  <si>
    <t>（再掲）</t>
  </si>
  <si>
    <t>65歳以上</t>
  </si>
  <si>
    <t>65～74歳</t>
  </si>
  <si>
    <t>75歳以上</t>
  </si>
  <si>
    <t>1）労働力状態「不詳」を含む。</t>
  </si>
  <si>
    <t>2)従業地・通学地「不詳」で，当地に常住している者を含む。</t>
    <phoneticPr fontId="2"/>
  </si>
  <si>
    <t>従業も通
学もして
いない</t>
    <phoneticPr fontId="2"/>
  </si>
  <si>
    <t>自宅で
従業</t>
    <phoneticPr fontId="2"/>
  </si>
  <si>
    <t>自宅外の自市区町村で従業・通学</t>
    <phoneticPr fontId="2"/>
  </si>
  <si>
    <t>自市内
他区で
従業・通学</t>
    <phoneticPr fontId="2"/>
  </si>
  <si>
    <t>県内他市区町村で従業・通学</t>
    <phoneticPr fontId="2"/>
  </si>
  <si>
    <t>他県で
従業・通学</t>
    <phoneticPr fontId="2"/>
  </si>
  <si>
    <t>うち自市
内他区に常住</t>
    <phoneticPr fontId="2"/>
  </si>
  <si>
    <t>うち他県
に常住</t>
    <phoneticPr fontId="2"/>
  </si>
  <si>
    <t>総　　数
（昼間人口）　　１）2)</t>
    <phoneticPr fontId="2"/>
  </si>
  <si>
    <t>総　　数
（夜間人口）　　１）</t>
    <phoneticPr fontId="2"/>
  </si>
  <si>
    <t>総　　数</t>
    <phoneticPr fontId="2"/>
  </si>
  <si>
    <t>総　　数　　2)</t>
    <phoneticPr fontId="2"/>
  </si>
  <si>
    <t>うち県内
他市区町村に常住</t>
    <phoneticPr fontId="2"/>
  </si>
  <si>
    <t>うち他県
で従業</t>
    <phoneticPr fontId="2"/>
  </si>
  <si>
    <t>完全
失業者</t>
    <rPh sb="0" eb="2">
      <t>カンゼン</t>
    </rPh>
    <rPh sb="3" eb="6">
      <t>シツギョウシャ</t>
    </rPh>
    <phoneticPr fontId="2"/>
  </si>
  <si>
    <t>総　数</t>
    <phoneticPr fontId="2"/>
  </si>
  <si>
    <t>※平成２２年より産業大分類変更有り。</t>
    <rPh sb="1" eb="3">
      <t>ヘイセイ</t>
    </rPh>
    <rPh sb="5" eb="6">
      <t>ネン</t>
    </rPh>
    <rPh sb="8" eb="10">
      <t>サンギョウ</t>
    </rPh>
    <rPh sb="10" eb="13">
      <t>ダイブンルイ</t>
    </rPh>
    <rPh sb="13" eb="15">
      <t>ヘンコウ</t>
    </rPh>
    <rPh sb="15" eb="16">
      <t>ア</t>
    </rPh>
    <phoneticPr fontId="2"/>
  </si>
  <si>
    <t>　資料：国勢調査</t>
    <phoneticPr fontId="2"/>
  </si>
  <si>
    <t>第一次産業</t>
    <phoneticPr fontId="2"/>
  </si>
  <si>
    <t>第二次産業</t>
    <phoneticPr fontId="2"/>
  </si>
  <si>
    <t>第三次産業</t>
    <phoneticPr fontId="2"/>
  </si>
  <si>
    <t>他　　　　   　   　   　　　　県</t>
  </si>
  <si>
    <t>その他の市町村</t>
    <rPh sb="0" eb="3">
      <t>ソノタ</t>
    </rPh>
    <rPh sb="4" eb="7">
      <t>シチョウソン</t>
    </rPh>
    <phoneticPr fontId="2"/>
  </si>
  <si>
    <t>与那原町</t>
    <rPh sb="0" eb="3">
      <t>ヨナバル</t>
    </rPh>
    <rPh sb="3" eb="4">
      <t>チョウ</t>
    </rPh>
    <phoneticPr fontId="2"/>
  </si>
  <si>
    <t>八重瀬町</t>
    <rPh sb="0" eb="4">
      <t>ヤエセチョウ</t>
    </rPh>
    <phoneticPr fontId="2"/>
  </si>
  <si>
    <t>南城市</t>
    <rPh sb="0" eb="3">
      <t>ナンジョウシ</t>
    </rPh>
    <phoneticPr fontId="2"/>
  </si>
  <si>
    <t>豊見城市</t>
    <rPh sb="0" eb="3">
      <t>トミグスク</t>
    </rPh>
    <rPh sb="3" eb="4">
      <t>シ</t>
    </rPh>
    <phoneticPr fontId="2"/>
  </si>
  <si>
    <t>西原町</t>
    <rPh sb="0" eb="3">
      <t>ニシハラチョウ</t>
    </rPh>
    <phoneticPr fontId="2"/>
  </si>
  <si>
    <t>中城村</t>
    <rPh sb="0" eb="2">
      <t>ナカグスク</t>
    </rPh>
    <rPh sb="2" eb="3">
      <t>ムラ</t>
    </rPh>
    <phoneticPr fontId="2"/>
  </si>
  <si>
    <t>北中城村</t>
    <rPh sb="0" eb="1">
      <t>キタ</t>
    </rPh>
    <rPh sb="1" eb="3">
      <t>ナカグスク</t>
    </rPh>
    <rPh sb="3" eb="4">
      <t>ムラ</t>
    </rPh>
    <phoneticPr fontId="2"/>
  </si>
  <si>
    <t>北谷町</t>
    <rPh sb="0" eb="3">
      <t>チャタンチョウ</t>
    </rPh>
    <phoneticPr fontId="2"/>
  </si>
  <si>
    <t>－</t>
  </si>
  <si>
    <t>嘉手納町</t>
    <rPh sb="0" eb="4">
      <t>カデナチョウ</t>
    </rPh>
    <phoneticPr fontId="2"/>
  </si>
  <si>
    <t>沖縄市</t>
    <rPh sb="0" eb="3">
      <t>オキナワシ</t>
    </rPh>
    <phoneticPr fontId="2"/>
  </si>
  <si>
    <t>糸満市</t>
    <rPh sb="0" eb="3">
      <t>イトマンシ</t>
    </rPh>
    <phoneticPr fontId="2"/>
  </si>
  <si>
    <t>名護市</t>
    <rPh sb="0" eb="3">
      <t>ナゴシ</t>
    </rPh>
    <phoneticPr fontId="2"/>
  </si>
  <si>
    <t>浦添市</t>
    <rPh sb="0" eb="3">
      <t>ウラソエシ</t>
    </rPh>
    <phoneticPr fontId="2"/>
  </si>
  <si>
    <t>宜野湾市</t>
    <rPh sb="0" eb="4">
      <t>ギノワンシ</t>
    </rPh>
    <phoneticPr fontId="2"/>
  </si>
  <si>
    <t>うるま市</t>
    <rPh sb="3" eb="4">
      <t>シ</t>
    </rPh>
    <phoneticPr fontId="2"/>
  </si>
  <si>
    <t>那覇市</t>
    <rPh sb="0" eb="3">
      <t>ナハシ</t>
    </rPh>
    <phoneticPr fontId="2"/>
  </si>
  <si>
    <t>県内</t>
    <rPh sb="0" eb="2">
      <t>ケンナイ</t>
    </rPh>
    <phoneticPr fontId="2"/>
  </si>
  <si>
    <t>他市区町村で従業・通学</t>
  </si>
  <si>
    <t>自宅外　</t>
    <rPh sb="0" eb="2">
      <t>ジタク</t>
    </rPh>
    <rPh sb="2" eb="3">
      <t>ガイ</t>
    </rPh>
    <phoneticPr fontId="2"/>
  </si>
  <si>
    <t>自宅　</t>
    <rPh sb="0" eb="2">
      <t>ジタク</t>
    </rPh>
    <phoneticPr fontId="2"/>
  </si>
  <si>
    <t>自市町村で従業・通学</t>
    <phoneticPr fontId="2"/>
  </si>
  <si>
    <t>当地に常住する就業者・通学者</t>
    <rPh sb="0" eb="2">
      <t>トウチ</t>
    </rPh>
    <rPh sb="3" eb="5">
      <t>ジョウジュウ</t>
    </rPh>
    <rPh sb="7" eb="9">
      <t>シュウギョウ</t>
    </rPh>
    <rPh sb="9" eb="10">
      <t>シャ</t>
    </rPh>
    <rPh sb="11" eb="13">
      <t>ツウガク</t>
    </rPh>
    <rPh sb="13" eb="14">
      <t>シャ</t>
    </rPh>
    <phoneticPr fontId="2"/>
  </si>
  <si>
    <t>15歳未満通学者
を含む通学者</t>
    <rPh sb="2" eb="3">
      <t>サイ</t>
    </rPh>
    <rPh sb="3" eb="5">
      <t>ミマン</t>
    </rPh>
    <rPh sb="5" eb="8">
      <t>ツウガクシャ</t>
    </rPh>
    <rPh sb="10" eb="11">
      <t>フク</t>
    </rPh>
    <rPh sb="12" eb="15">
      <t>ツウガクシャ</t>
    </rPh>
    <phoneticPr fontId="2"/>
  </si>
  <si>
    <t>（別掲）</t>
    <phoneticPr fontId="2"/>
  </si>
  <si>
    <t>15歳以上通学者</t>
    <rPh sb="2" eb="3">
      <t>サイ</t>
    </rPh>
    <rPh sb="3" eb="5">
      <t>イジョウ</t>
    </rPh>
    <rPh sb="5" eb="7">
      <t>ツウガク</t>
    </rPh>
    <rPh sb="7" eb="8">
      <t>シャ</t>
    </rPh>
    <phoneticPr fontId="2"/>
  </si>
  <si>
    <t>15歳以上就業者</t>
    <rPh sb="2" eb="3">
      <t>サイ</t>
    </rPh>
    <rPh sb="3" eb="5">
      <t>イジョウ</t>
    </rPh>
    <rPh sb="5" eb="7">
      <t>シュウギョウ</t>
    </rPh>
    <rPh sb="7" eb="8">
      <t>シュギョウシャ</t>
    </rPh>
    <phoneticPr fontId="2"/>
  </si>
  <si>
    <t>総　　数</t>
    <rPh sb="0" eb="4">
      <t>ソウスウ</t>
    </rPh>
    <phoneticPr fontId="2"/>
  </si>
  <si>
    <t>常住地による従業・通学市区町村</t>
    <rPh sb="0" eb="2">
      <t>ジョウジュウ</t>
    </rPh>
    <rPh sb="2" eb="3">
      <t>チ</t>
    </rPh>
    <rPh sb="6" eb="8">
      <t>ジュウギョウ</t>
    </rPh>
    <rPh sb="9" eb="11">
      <t>ツウガク</t>
    </rPh>
    <rPh sb="11" eb="12">
      <t>シ</t>
    </rPh>
    <rPh sb="12" eb="13">
      <t>ク</t>
    </rPh>
    <rPh sb="13" eb="15">
      <t>チョウソン</t>
    </rPh>
    <phoneticPr fontId="2"/>
  </si>
  <si>
    <t>（15歳未満通学者を含む通学者数-特掲）</t>
    <phoneticPr fontId="2"/>
  </si>
  <si>
    <t>　　　</t>
    <phoneticPr fontId="2"/>
  </si>
  <si>
    <t>（７）　常住地による従業・通学市区町村別15歳以上就業者数及び15歳以上通学者数</t>
    <rPh sb="4" eb="6">
      <t>ジョウジュウ</t>
    </rPh>
    <rPh sb="6" eb="7">
      <t>チ</t>
    </rPh>
    <rPh sb="10" eb="12">
      <t>ジュウギョウ</t>
    </rPh>
    <rPh sb="13" eb="15">
      <t>ツウガク</t>
    </rPh>
    <rPh sb="15" eb="17">
      <t>シク</t>
    </rPh>
    <rPh sb="17" eb="18">
      <t>チョウ</t>
    </rPh>
    <rPh sb="18" eb="19">
      <t>ソン</t>
    </rPh>
    <rPh sb="19" eb="20">
      <t>ベツ</t>
    </rPh>
    <rPh sb="22" eb="23">
      <t>サイ</t>
    </rPh>
    <rPh sb="23" eb="25">
      <t>イジョウ</t>
    </rPh>
    <rPh sb="25" eb="27">
      <t>シュウギョウ</t>
    </rPh>
    <rPh sb="27" eb="28">
      <t>シャ</t>
    </rPh>
    <rPh sb="28" eb="29">
      <t>スウ</t>
    </rPh>
    <rPh sb="29" eb="30">
      <t>オヨ</t>
    </rPh>
    <rPh sb="33" eb="34">
      <t>サイ</t>
    </rPh>
    <rPh sb="34" eb="36">
      <t>イジョウ</t>
    </rPh>
    <rPh sb="36" eb="38">
      <t>ツウガク</t>
    </rPh>
    <rPh sb="38" eb="39">
      <t>シャ</t>
    </rPh>
    <rPh sb="39" eb="40">
      <t>スウ</t>
    </rPh>
    <phoneticPr fontId="2"/>
  </si>
  <si>
    <t>他県</t>
  </si>
  <si>
    <t>与那原町</t>
    <rPh sb="0" eb="4">
      <t>ヨナバルチョウ</t>
    </rPh>
    <phoneticPr fontId="2"/>
  </si>
  <si>
    <t>中城村</t>
    <rPh sb="0" eb="3">
      <t>ナカグスクソン</t>
    </rPh>
    <phoneticPr fontId="2"/>
  </si>
  <si>
    <t>読谷村</t>
    <rPh sb="0" eb="3">
      <t>ヨミタンソン</t>
    </rPh>
    <phoneticPr fontId="2"/>
  </si>
  <si>
    <t>　</t>
    <phoneticPr fontId="2"/>
  </si>
  <si>
    <t>他市区町村に常住</t>
    <rPh sb="0" eb="1">
      <t>タ</t>
    </rPh>
    <rPh sb="1" eb="3">
      <t>シク</t>
    </rPh>
    <rPh sb="3" eb="5">
      <t>チョウソン</t>
    </rPh>
    <rPh sb="6" eb="8">
      <t>ジョウジュウ</t>
    </rPh>
    <phoneticPr fontId="2"/>
  </si>
  <si>
    <t>自市町村に常住</t>
    <rPh sb="0" eb="1">
      <t>ジ</t>
    </rPh>
    <rPh sb="1" eb="4">
      <t>シチョウソン</t>
    </rPh>
    <rPh sb="5" eb="7">
      <t>ジョウジュウ</t>
    </rPh>
    <phoneticPr fontId="2"/>
  </si>
  <si>
    <t>当地で従業・通学する者</t>
    <rPh sb="0" eb="2">
      <t>トウチ</t>
    </rPh>
    <rPh sb="3" eb="5">
      <t>ジュウギョウ</t>
    </rPh>
    <rPh sb="6" eb="8">
      <t>ツウガク</t>
    </rPh>
    <rPh sb="10" eb="11">
      <t>モノ</t>
    </rPh>
    <phoneticPr fontId="2"/>
  </si>
  <si>
    <t>15歳未満通学者　　を含む通学者</t>
    <rPh sb="2" eb="3">
      <t>サイ</t>
    </rPh>
    <rPh sb="3" eb="5">
      <t>ミマン</t>
    </rPh>
    <rPh sb="5" eb="6">
      <t>ツウガクシャ</t>
    </rPh>
    <rPh sb="6" eb="8">
      <t>ガクシャ</t>
    </rPh>
    <rPh sb="11" eb="12">
      <t>フク</t>
    </rPh>
    <rPh sb="13" eb="16">
      <t>ツウガクシャ</t>
    </rPh>
    <phoneticPr fontId="2"/>
  </si>
  <si>
    <t>（別掲）</t>
    <phoneticPr fontId="2"/>
  </si>
  <si>
    <t>15歳以上通学者</t>
    <rPh sb="2" eb="3">
      <t>サイ</t>
    </rPh>
    <rPh sb="3" eb="5">
      <t>イジョウ</t>
    </rPh>
    <rPh sb="5" eb="8">
      <t>ツウガクシャ</t>
    </rPh>
    <phoneticPr fontId="2"/>
  </si>
  <si>
    <t>15歳以上就業者</t>
    <rPh sb="2" eb="3">
      <t>サイ</t>
    </rPh>
    <rPh sb="3" eb="5">
      <t>イジョウ</t>
    </rPh>
    <rPh sb="5" eb="8">
      <t>シュウギョウシャ</t>
    </rPh>
    <phoneticPr fontId="2"/>
  </si>
  <si>
    <t>従業地・通学地による常住市区町村</t>
    <rPh sb="0" eb="2">
      <t>ジュウギョウ</t>
    </rPh>
    <rPh sb="2" eb="3">
      <t>チ</t>
    </rPh>
    <rPh sb="4" eb="6">
      <t>ツウガク</t>
    </rPh>
    <rPh sb="6" eb="7">
      <t>チ</t>
    </rPh>
    <rPh sb="10" eb="12">
      <t>ジョウジュウ</t>
    </rPh>
    <rPh sb="12" eb="13">
      <t>シ</t>
    </rPh>
    <rPh sb="13" eb="14">
      <t>ク</t>
    </rPh>
    <rPh sb="14" eb="15">
      <t>チョウ</t>
    </rPh>
    <rPh sb="15" eb="16">
      <t>ムラ</t>
    </rPh>
    <phoneticPr fontId="2"/>
  </si>
  <si>
    <t>（１５歳未満通学者を含む通学者数－特掲）</t>
    <rPh sb="3" eb="4">
      <t>サイ</t>
    </rPh>
    <rPh sb="4" eb="6">
      <t>ミマン</t>
    </rPh>
    <rPh sb="6" eb="8">
      <t>ツウガク</t>
    </rPh>
    <rPh sb="8" eb="9">
      <t>シャ</t>
    </rPh>
    <rPh sb="10" eb="11">
      <t>フク</t>
    </rPh>
    <rPh sb="12" eb="15">
      <t>ツウガクシャ</t>
    </rPh>
    <rPh sb="15" eb="16">
      <t>スウ</t>
    </rPh>
    <rPh sb="17" eb="18">
      <t>トク</t>
    </rPh>
    <rPh sb="18" eb="19">
      <t>ケイ</t>
    </rPh>
    <phoneticPr fontId="2"/>
  </si>
  <si>
    <r>
      <t>（８）</t>
    </r>
    <r>
      <rPr>
        <sz val="12"/>
        <rFont val="ＭＳ Ｐ明朝"/>
        <family val="1"/>
        <charset val="128"/>
      </rPr>
      <t xml:space="preserve"> </t>
    </r>
    <r>
      <rPr>
        <sz val="12"/>
        <rFont val="ＭＳ Ｐ明朝"/>
        <family val="1"/>
        <charset val="128"/>
      </rPr>
      <t>従業地・通学地による常住市区町村別15歳以上就業者数及び15歳以上通学者数</t>
    </r>
    <rPh sb="4" eb="6">
      <t>ジュウギョウ</t>
    </rPh>
    <rPh sb="6" eb="7">
      <t>チ</t>
    </rPh>
    <rPh sb="8" eb="10">
      <t>ツウガク</t>
    </rPh>
    <rPh sb="10" eb="11">
      <t>チ</t>
    </rPh>
    <rPh sb="14" eb="16">
      <t>ジョウジュウ</t>
    </rPh>
    <rPh sb="16" eb="18">
      <t>シク</t>
    </rPh>
    <rPh sb="18" eb="19">
      <t>チョウ</t>
    </rPh>
    <rPh sb="19" eb="20">
      <t>ソン</t>
    </rPh>
    <rPh sb="20" eb="21">
      <t>ベツ</t>
    </rPh>
    <rPh sb="23" eb="24">
      <t>サイ</t>
    </rPh>
    <rPh sb="24" eb="26">
      <t>イジョウ</t>
    </rPh>
    <rPh sb="26" eb="29">
      <t>シュウギョウシャ</t>
    </rPh>
    <rPh sb="29" eb="30">
      <t>スウ</t>
    </rPh>
    <rPh sb="30" eb="31">
      <t>オヨ</t>
    </rPh>
    <rPh sb="34" eb="35">
      <t>サイ</t>
    </rPh>
    <rPh sb="35" eb="37">
      <t>イジョウ</t>
    </rPh>
    <rPh sb="37" eb="39">
      <t>ツウガク</t>
    </rPh>
    <rPh sb="39" eb="40">
      <t>シャ</t>
    </rPh>
    <rPh sb="40" eb="41">
      <t>スウ</t>
    </rPh>
    <phoneticPr fontId="2"/>
  </si>
  <si>
    <r>
      <t>　1</t>
    </r>
    <r>
      <rPr>
        <sz val="11"/>
        <rFont val="ＭＳ 明朝"/>
        <family val="1"/>
        <charset val="128"/>
      </rPr>
      <t>）</t>
    </r>
    <r>
      <rPr>
        <sz val="11"/>
        <rFont val="ＭＳ Ｐ明朝"/>
        <family val="1"/>
        <charset val="128"/>
      </rPr>
      <t>従業上の地位「不詳」を含む。</t>
    </r>
    <rPh sb="3" eb="5">
      <t>ジュウギョウ</t>
    </rPh>
    <rPh sb="5" eb="6">
      <t>ジョウ</t>
    </rPh>
    <rPh sb="7" eb="9">
      <t>チイ</t>
    </rPh>
    <rPh sb="10" eb="12">
      <t>フショウ</t>
    </rPh>
    <rPh sb="14" eb="15">
      <t>フク</t>
    </rPh>
    <phoneticPr fontId="2"/>
  </si>
  <si>
    <t>-</t>
    <phoneticPr fontId="2"/>
  </si>
  <si>
    <t>分類不能の職業</t>
    <phoneticPr fontId="2"/>
  </si>
  <si>
    <t>運搬・清掃・包装等従事者</t>
    <phoneticPr fontId="2"/>
  </si>
  <si>
    <t>建設・採掘従事者</t>
    <phoneticPr fontId="2"/>
  </si>
  <si>
    <t>輸送・機械運転従事者</t>
    <phoneticPr fontId="2"/>
  </si>
  <si>
    <t>生産工程従事者</t>
    <phoneticPr fontId="2"/>
  </si>
  <si>
    <t>農林漁業従事者</t>
    <phoneticPr fontId="2"/>
  </si>
  <si>
    <t>サービス職業従事者</t>
    <phoneticPr fontId="2"/>
  </si>
  <si>
    <t>販売従事者</t>
    <phoneticPr fontId="2"/>
  </si>
  <si>
    <t>事務従事者</t>
    <phoneticPr fontId="2"/>
  </si>
  <si>
    <t>専門的・技術的職業従事者</t>
    <phoneticPr fontId="2"/>
  </si>
  <si>
    <t>管理的職業従事者</t>
    <phoneticPr fontId="2"/>
  </si>
  <si>
    <t>総　　　　　　　　　　　　　　数</t>
    <rPh sb="0" eb="16">
      <t>ソウスウ</t>
    </rPh>
    <phoneticPr fontId="2"/>
  </si>
  <si>
    <t>平成二十二年</t>
    <rPh sb="0" eb="1">
      <t>ヘイ</t>
    </rPh>
    <rPh sb="1" eb="2">
      <t>シゲル</t>
    </rPh>
    <rPh sb="5" eb="6">
      <t>ネン</t>
    </rPh>
    <phoneticPr fontId="2"/>
  </si>
  <si>
    <t>※2）</t>
    <phoneticPr fontId="2"/>
  </si>
  <si>
    <t>１）</t>
    <phoneticPr fontId="2"/>
  </si>
  <si>
    <t>家　族
従業者</t>
    <rPh sb="0" eb="3">
      <t>カゾク</t>
    </rPh>
    <rPh sb="4" eb="6">
      <t>ジュウギョウ</t>
    </rPh>
    <rPh sb="6" eb="7">
      <t>モノ</t>
    </rPh>
    <phoneticPr fontId="2"/>
  </si>
  <si>
    <t>雇人の
ない業主</t>
    <rPh sb="0" eb="1">
      <t>コヨウ</t>
    </rPh>
    <rPh sb="1" eb="2">
      <t>ジン</t>
    </rPh>
    <rPh sb="6" eb="8">
      <t>ギョウシュ</t>
    </rPh>
    <phoneticPr fontId="2"/>
  </si>
  <si>
    <t>雇人の
ある業主</t>
    <rPh sb="0" eb="1">
      <t>コヨウ</t>
    </rPh>
    <rPh sb="1" eb="2">
      <t>ジン</t>
    </rPh>
    <rPh sb="6" eb="8">
      <t>ギョウシュ</t>
    </rPh>
    <phoneticPr fontId="2"/>
  </si>
  <si>
    <t>雇用者</t>
    <rPh sb="0" eb="2">
      <t>コヨウ</t>
    </rPh>
    <rPh sb="2" eb="3">
      <t>シャ</t>
    </rPh>
    <phoneticPr fontId="2"/>
  </si>
  <si>
    <t>家族
従業者</t>
    <rPh sb="0" eb="2">
      <t>カゾク</t>
    </rPh>
    <rPh sb="3" eb="6">
      <t>ジュウジシャ</t>
    </rPh>
    <phoneticPr fontId="2"/>
  </si>
  <si>
    <t>雇人の
ない業主</t>
    <rPh sb="0" eb="1">
      <t>コヨウ</t>
    </rPh>
    <rPh sb="1" eb="2">
      <t>ニン</t>
    </rPh>
    <rPh sb="6" eb="8">
      <t>ギョウシュ</t>
    </rPh>
    <phoneticPr fontId="2"/>
  </si>
  <si>
    <t>家族
従業者</t>
    <rPh sb="0" eb="2">
      <t>カゾク</t>
    </rPh>
    <rPh sb="3" eb="6">
      <t>ジュウギョウシャ</t>
    </rPh>
    <phoneticPr fontId="2"/>
  </si>
  <si>
    <t>総　　　　　　　　　　　　　数</t>
    <rPh sb="0" eb="15">
      <t>ソウスウ</t>
    </rPh>
    <phoneticPr fontId="2"/>
  </si>
  <si>
    <t>職　　　　業（　大　分　類　）</t>
    <rPh sb="0" eb="6">
      <t>ショクギョウ</t>
    </rPh>
    <rPh sb="8" eb="9">
      <t>ダイ</t>
    </rPh>
    <rPh sb="10" eb="11">
      <t>ブンベツ</t>
    </rPh>
    <rPh sb="12" eb="13">
      <t>ルイ</t>
    </rPh>
    <phoneticPr fontId="2"/>
  </si>
  <si>
    <t>　</t>
    <phoneticPr fontId="2"/>
  </si>
  <si>
    <t>（９）　職業（大分類）、従業上の地位（５区分）、男女別１５歳以上就業者数</t>
    <rPh sb="35" eb="36">
      <t>スウ</t>
    </rPh>
    <phoneticPr fontId="2"/>
  </si>
  <si>
    <t>※平成２２年国勢調査より産業（大分類）変更有り。</t>
    <rPh sb="1" eb="3">
      <t>ヘイセイ</t>
    </rPh>
    <rPh sb="5" eb="6">
      <t>ネン</t>
    </rPh>
    <rPh sb="6" eb="8">
      <t>コクセイ</t>
    </rPh>
    <rPh sb="8" eb="10">
      <t>チョウサ</t>
    </rPh>
    <rPh sb="12" eb="14">
      <t>サンギョウ</t>
    </rPh>
    <rPh sb="15" eb="18">
      <t>ダイブンルイ</t>
    </rPh>
    <rPh sb="19" eb="21">
      <t>ヘンコウ</t>
    </rPh>
    <rPh sb="21" eb="22">
      <t>ア</t>
    </rPh>
    <phoneticPr fontId="2"/>
  </si>
  <si>
    <t>複合サービス事業</t>
    <rPh sb="0" eb="2">
      <t>フクゴウ</t>
    </rPh>
    <rPh sb="6" eb="8">
      <t>ジギョウ</t>
    </rPh>
    <phoneticPr fontId="2"/>
  </si>
  <si>
    <t>不動産、物品賃貸</t>
    <rPh sb="0" eb="3">
      <t>フドウサン</t>
    </rPh>
    <rPh sb="4" eb="6">
      <t>ブッピン</t>
    </rPh>
    <rPh sb="6" eb="8">
      <t>チンタイ</t>
    </rPh>
    <phoneticPr fontId="2"/>
  </si>
  <si>
    <t>卸売、小売業</t>
    <rPh sb="0" eb="1">
      <t>オロシ</t>
    </rPh>
    <rPh sb="1" eb="2">
      <t>ウ</t>
    </rPh>
    <rPh sb="3" eb="5">
      <t>コウ</t>
    </rPh>
    <rPh sb="5" eb="6">
      <t>ギョウ</t>
    </rPh>
    <phoneticPr fontId="2"/>
  </si>
  <si>
    <t>運輸、郵便業</t>
    <rPh sb="0" eb="2">
      <t>ウンユ</t>
    </rPh>
    <rPh sb="3" eb="5">
      <t>ユウビン</t>
    </rPh>
    <rPh sb="5" eb="6">
      <t>ギョウ</t>
    </rPh>
    <phoneticPr fontId="2"/>
  </si>
  <si>
    <t>他　県</t>
    <rPh sb="0" eb="3">
      <t>タケン</t>
    </rPh>
    <phoneticPr fontId="2"/>
  </si>
  <si>
    <t>県　内</t>
    <rPh sb="0" eb="3">
      <t>ケンナイ</t>
    </rPh>
    <phoneticPr fontId="2"/>
  </si>
  <si>
    <t>県　内</t>
    <rPh sb="0" eb="1">
      <t>タケン</t>
    </rPh>
    <rPh sb="2" eb="3">
      <t>ナイ</t>
    </rPh>
    <phoneticPr fontId="2"/>
  </si>
  <si>
    <t>自宅外</t>
    <rPh sb="0" eb="2">
      <t>ジタク</t>
    </rPh>
    <rPh sb="2" eb="3">
      <t>ガイ</t>
    </rPh>
    <phoneticPr fontId="2"/>
  </si>
  <si>
    <t>自　宅</t>
    <rPh sb="0" eb="3">
      <t>ジタク</t>
    </rPh>
    <phoneticPr fontId="2"/>
  </si>
  <si>
    <t>他市区町村
で常住</t>
    <rPh sb="7" eb="9">
      <t>ジョウジュウ</t>
    </rPh>
    <phoneticPr fontId="2"/>
  </si>
  <si>
    <t>自市区町村で従事</t>
    <rPh sb="0" eb="1">
      <t>ジ</t>
    </rPh>
    <rPh sb="1" eb="5">
      <t>シクチョウソン</t>
    </rPh>
    <rPh sb="6" eb="8">
      <t>ジュウジ</t>
    </rPh>
    <phoneticPr fontId="2"/>
  </si>
  <si>
    <t>他市区町村で従事</t>
    <rPh sb="0" eb="1">
      <t>タ</t>
    </rPh>
    <rPh sb="1" eb="5">
      <t>シクチョウソン</t>
    </rPh>
    <rPh sb="6" eb="8">
      <t>ジュウジ</t>
    </rPh>
    <phoneticPr fontId="2"/>
  </si>
  <si>
    <t>自市区町村
で従業</t>
    <rPh sb="0" eb="1">
      <t>ジ</t>
    </rPh>
    <rPh sb="1" eb="2">
      <t>シ</t>
    </rPh>
    <rPh sb="2" eb="3">
      <t>ク</t>
    </rPh>
    <rPh sb="3" eb="4">
      <t>チョウ</t>
    </rPh>
    <rPh sb="4" eb="5">
      <t>ソン</t>
    </rPh>
    <rPh sb="7" eb="9">
      <t>ジュウギョウ</t>
    </rPh>
    <phoneticPr fontId="2"/>
  </si>
  <si>
    <t>従業地による就業者数</t>
    <rPh sb="0" eb="2">
      <t>ジュウギョウ</t>
    </rPh>
    <rPh sb="2" eb="3">
      <t>チ</t>
    </rPh>
    <rPh sb="6" eb="8">
      <t>シュウギョウ</t>
    </rPh>
    <rPh sb="8" eb="9">
      <t>シャ</t>
    </rPh>
    <rPh sb="9" eb="10">
      <t>スウ</t>
    </rPh>
    <phoneticPr fontId="2"/>
  </si>
  <si>
    <t>常住地による就業者数</t>
    <rPh sb="0" eb="2">
      <t>ジョウジュウ</t>
    </rPh>
    <rPh sb="2" eb="3">
      <t>チ</t>
    </rPh>
    <rPh sb="6" eb="8">
      <t>シュウギョウ</t>
    </rPh>
    <rPh sb="8" eb="9">
      <t>シャ</t>
    </rPh>
    <rPh sb="9" eb="10">
      <t>スウ</t>
    </rPh>
    <phoneticPr fontId="2"/>
  </si>
  <si>
    <r>
      <t>産　　　　　　業
（</t>
    </r>
    <r>
      <rPr>
        <sz val="11"/>
        <rFont val="ＭＳ 明朝"/>
        <family val="1"/>
        <charset val="128"/>
      </rPr>
      <t>大　分　類</t>
    </r>
    <r>
      <rPr>
        <sz val="11"/>
        <rFont val="ＭＳ Ｐ明朝"/>
        <family val="1"/>
        <charset val="128"/>
      </rPr>
      <t>）</t>
    </r>
    <rPh sb="0" eb="8">
      <t>サンギョウ</t>
    </rPh>
    <rPh sb="10" eb="15">
      <t>ダイブンルイ</t>
    </rPh>
    <phoneticPr fontId="2"/>
  </si>
  <si>
    <t>（１0）　常住地又は従業地による産業（大分類）別15歳以上就業者数</t>
    <rPh sb="5" eb="7">
      <t>ジョウジュウ</t>
    </rPh>
    <rPh sb="7" eb="8">
      <t>チ</t>
    </rPh>
    <rPh sb="8" eb="9">
      <t>マタ</t>
    </rPh>
    <rPh sb="10" eb="12">
      <t>ジュウギョウ</t>
    </rPh>
    <rPh sb="12" eb="13">
      <t>チ</t>
    </rPh>
    <rPh sb="16" eb="18">
      <t>サンギョウ</t>
    </rPh>
    <rPh sb="19" eb="20">
      <t>ダイ</t>
    </rPh>
    <rPh sb="20" eb="21">
      <t>ブンベツ</t>
    </rPh>
    <rPh sb="21" eb="22">
      <t>ルイ</t>
    </rPh>
    <rPh sb="23" eb="24">
      <t>ベツ</t>
    </rPh>
    <rPh sb="26" eb="27">
      <t>サイ</t>
    </rPh>
    <rPh sb="27" eb="29">
      <t>イジョウ</t>
    </rPh>
    <rPh sb="29" eb="31">
      <t>シュウギョウ</t>
    </rPh>
    <rPh sb="31" eb="32">
      <t>シャ</t>
    </rPh>
    <rPh sb="32" eb="33">
      <t>スウ</t>
    </rPh>
    <phoneticPr fontId="2"/>
  </si>
  <si>
    <t>資料：沖縄県市町村民所得</t>
    <rPh sb="0" eb="2">
      <t>シリョウ</t>
    </rPh>
    <rPh sb="3" eb="6">
      <t>オキナワケン</t>
    </rPh>
    <rPh sb="6" eb="9">
      <t>シチョウソン</t>
    </rPh>
    <rPh sb="9" eb="10">
      <t>ミン</t>
    </rPh>
    <rPh sb="10" eb="12">
      <t>ショトク</t>
    </rPh>
    <phoneticPr fontId="2"/>
  </si>
  <si>
    <t>　を要する。</t>
    <rPh sb="2" eb="3">
      <t>ヨウ</t>
    </rPh>
    <phoneticPr fontId="2"/>
  </si>
  <si>
    <t>　基礎資料が最新時のものを使用できるようになった場合とがあるからであり、この点に充分留意</t>
    <rPh sb="1" eb="3">
      <t>キソ</t>
    </rPh>
    <rPh sb="6" eb="8">
      <t>サイシン</t>
    </rPh>
    <rPh sb="8" eb="9">
      <t>ジ</t>
    </rPh>
    <rPh sb="13" eb="15">
      <t>シヨウ</t>
    </rPh>
    <rPh sb="24" eb="26">
      <t>バアイ</t>
    </rPh>
    <phoneticPr fontId="2"/>
  </si>
  <si>
    <t>※所得推計は他の統計とは異なり数値が常に改定されている。これは推計方法が変更された場合と、</t>
    <rPh sb="1" eb="3">
      <t>ショトク</t>
    </rPh>
    <rPh sb="3" eb="5">
      <t>スイケイ</t>
    </rPh>
    <rPh sb="6" eb="7">
      <t>ホカ</t>
    </rPh>
    <rPh sb="8" eb="10">
      <t>トウケイ</t>
    </rPh>
    <rPh sb="12" eb="13">
      <t>コト</t>
    </rPh>
    <rPh sb="15" eb="17">
      <t>スウチ</t>
    </rPh>
    <rPh sb="18" eb="19">
      <t>ツネ</t>
    </rPh>
    <rPh sb="20" eb="22">
      <t>カイテイ</t>
    </rPh>
    <rPh sb="31" eb="33">
      <t>スイケイ</t>
    </rPh>
    <rPh sb="33" eb="35">
      <t>ホウホウ</t>
    </rPh>
    <rPh sb="36" eb="38">
      <t>ヘンコウ</t>
    </rPh>
    <phoneticPr fontId="2"/>
  </si>
  <si>
    <t>（県＝100）</t>
    <rPh sb="1" eb="2">
      <t>ケン</t>
    </rPh>
    <phoneticPr fontId="2"/>
  </si>
  <si>
    <t>増加率</t>
    <rPh sb="0" eb="2">
      <t>ゾウカ</t>
    </rPh>
    <rPh sb="2" eb="3">
      <t>セイチョウリツ</t>
    </rPh>
    <phoneticPr fontId="2"/>
  </si>
  <si>
    <t>１人当たり町民所得</t>
    <rPh sb="1" eb="2">
      <t>ニン</t>
    </rPh>
    <rPh sb="2" eb="3">
      <t>ア</t>
    </rPh>
    <rPh sb="5" eb="7">
      <t>チョウミン</t>
    </rPh>
    <rPh sb="7" eb="9">
      <t>ショトク</t>
    </rPh>
    <phoneticPr fontId="2"/>
  </si>
  <si>
    <t>所得水準</t>
    <rPh sb="0" eb="2">
      <t>ショトク</t>
    </rPh>
    <rPh sb="2" eb="4">
      <t>スイジュン</t>
    </rPh>
    <phoneticPr fontId="2"/>
  </si>
  <si>
    <t>町</t>
    <rPh sb="0" eb="1">
      <t>チョウ</t>
    </rPh>
    <phoneticPr fontId="2"/>
  </si>
  <si>
    <t>県</t>
    <rPh sb="0" eb="1">
      <t>ケン</t>
    </rPh>
    <phoneticPr fontId="2"/>
  </si>
  <si>
    <t>年　　　度</t>
    <rPh sb="0" eb="5">
      <t>ネンド</t>
    </rPh>
    <phoneticPr fontId="2"/>
  </si>
  <si>
    <t>（単位：千円）</t>
    <rPh sb="1" eb="3">
      <t>タンイ</t>
    </rPh>
    <rPh sb="4" eb="5">
      <t>セン</t>
    </rPh>
    <rPh sb="5" eb="6">
      <t>マンエン</t>
    </rPh>
    <phoneticPr fontId="2"/>
  </si>
  <si>
    <t>（１３）　１人当たり県・町民所得の推移</t>
    <rPh sb="6" eb="7">
      <t>ヒトリ</t>
    </rPh>
    <rPh sb="7" eb="8">
      <t>ア</t>
    </rPh>
    <rPh sb="10" eb="11">
      <t>ケン</t>
    </rPh>
    <rPh sb="12" eb="14">
      <t>チョウミン</t>
    </rPh>
    <rPh sb="14" eb="16">
      <t>ショトク</t>
    </rPh>
    <rPh sb="17" eb="19">
      <t>スイイ</t>
    </rPh>
    <phoneticPr fontId="2"/>
  </si>
  <si>
    <t>合　　　　計</t>
    <rPh sb="0" eb="6">
      <t>ゴウケイ</t>
    </rPh>
    <phoneticPr fontId="2"/>
  </si>
  <si>
    <t>企業所得</t>
    <rPh sb="0" eb="2">
      <t>キギョウ</t>
    </rPh>
    <rPh sb="2" eb="4">
      <t>ショトク</t>
    </rPh>
    <phoneticPr fontId="2"/>
  </si>
  <si>
    <t>財産所得</t>
    <rPh sb="0" eb="2">
      <t>ザイサン</t>
    </rPh>
    <rPh sb="2" eb="4">
      <t>ショトク</t>
    </rPh>
    <phoneticPr fontId="2"/>
  </si>
  <si>
    <t>雇用者所得</t>
    <rPh sb="0" eb="3">
      <t>コヨウシャ</t>
    </rPh>
    <rPh sb="3" eb="5">
      <t>ショトク</t>
    </rPh>
    <phoneticPr fontId="2"/>
  </si>
  <si>
    <t>　構　　成　　比　</t>
    <rPh sb="1" eb="8">
      <t>コウセイヒ</t>
    </rPh>
    <phoneticPr fontId="2"/>
  </si>
  <si>
    <t>対前年度増加率</t>
    <rPh sb="0" eb="1">
      <t>タイ</t>
    </rPh>
    <rPh sb="1" eb="4">
      <t>ゼンネンド</t>
    </rPh>
    <rPh sb="4" eb="6">
      <t>ゾウカ</t>
    </rPh>
    <rPh sb="6" eb="7">
      <t>リツ</t>
    </rPh>
    <phoneticPr fontId="2"/>
  </si>
  <si>
    <t>平　成</t>
    <rPh sb="0" eb="3">
      <t>ヘイセイ</t>
    </rPh>
    <phoneticPr fontId="2"/>
  </si>
  <si>
    <t>項　　　目</t>
    <rPh sb="0" eb="5">
      <t>コウモク</t>
    </rPh>
    <phoneticPr fontId="2"/>
  </si>
  <si>
    <t>（単位：百万円）</t>
    <rPh sb="1" eb="3">
      <t>タンイ</t>
    </rPh>
    <rPh sb="4" eb="5">
      <t>ヒャク</t>
    </rPh>
    <rPh sb="5" eb="7">
      <t>マンエン</t>
    </rPh>
    <phoneticPr fontId="2"/>
  </si>
  <si>
    <t>（１２）　町民所得の分配の推移</t>
    <rPh sb="5" eb="7">
      <t>チョウミン</t>
    </rPh>
    <rPh sb="7" eb="9">
      <t>ショトク</t>
    </rPh>
    <rPh sb="10" eb="12">
      <t>ブンパイ</t>
    </rPh>
    <rPh sb="13" eb="15">
      <t>スイイ</t>
    </rPh>
    <phoneticPr fontId="2"/>
  </si>
  <si>
    <t>資料：国勢調査</t>
    <phoneticPr fontId="2"/>
  </si>
  <si>
    <t>平成二十七年</t>
    <rPh sb="0" eb="2">
      <t>ヘイセイ</t>
    </rPh>
    <rPh sb="2" eb="4">
      <t>ニジュウ</t>
    </rPh>
    <rPh sb="4" eb="5">
      <t>7</t>
    </rPh>
    <rPh sb="5" eb="6">
      <t>ネン</t>
    </rPh>
    <phoneticPr fontId="2"/>
  </si>
  <si>
    <t>平成27年</t>
    <rPh sb="0" eb="2">
      <t>ヘイセイ</t>
    </rPh>
    <rPh sb="4" eb="5">
      <t>ネン</t>
    </rPh>
    <phoneticPr fontId="2"/>
  </si>
  <si>
    <t>-</t>
    <phoneticPr fontId="2"/>
  </si>
  <si>
    <t>平成 27年</t>
    <rPh sb="0" eb="2">
      <t>ヘイセイ</t>
    </rPh>
    <phoneticPr fontId="2"/>
  </si>
  <si>
    <t>－</t>
    <phoneticPr fontId="2"/>
  </si>
  <si>
    <t>２）　「家庭内職者」を含まない。</t>
    <rPh sb="4" eb="6">
      <t>カテイ</t>
    </rPh>
    <rPh sb="6" eb="8">
      <t>ナイショク</t>
    </rPh>
    <rPh sb="8" eb="9">
      <t>シャ</t>
    </rPh>
    <rPh sb="11" eb="12">
      <t>フク</t>
    </rPh>
    <phoneticPr fontId="2"/>
  </si>
  <si>
    <t>-</t>
    <phoneticPr fontId="2"/>
  </si>
  <si>
    <t>資料：平成27年国勢調査</t>
    <phoneticPr fontId="2"/>
  </si>
  <si>
    <t>資料：平成27年国勢調査</t>
    <phoneticPr fontId="2"/>
  </si>
  <si>
    <t>-</t>
    <phoneticPr fontId="2"/>
  </si>
  <si>
    <t>資料：平成27年国勢調査</t>
    <phoneticPr fontId="2"/>
  </si>
  <si>
    <t>平成二十七年</t>
    <rPh sb="0" eb="1">
      <t>ヘイ</t>
    </rPh>
    <rPh sb="1" eb="2">
      <t>シゲル</t>
    </rPh>
    <rPh sb="4" eb="5">
      <t>7</t>
    </rPh>
    <rPh sb="5" eb="6">
      <t>ネン</t>
    </rPh>
    <phoneticPr fontId="2"/>
  </si>
  <si>
    <t>保安職業従事者</t>
    <phoneticPr fontId="2"/>
  </si>
  <si>
    <t>保安職業従事者</t>
    <phoneticPr fontId="2"/>
  </si>
  <si>
    <r>
      <t>　2</t>
    </r>
    <r>
      <rPr>
        <sz val="11"/>
        <rFont val="ＭＳ 明朝"/>
        <family val="1"/>
        <charset val="128"/>
      </rPr>
      <t>）</t>
    </r>
    <r>
      <rPr>
        <sz val="11"/>
        <rFont val="ＭＳ Ｐ明朝"/>
        <family val="1"/>
        <charset val="128"/>
      </rPr>
      <t>「家庭内職者」を含まない。</t>
    </r>
    <rPh sb="4" eb="6">
      <t>カテイ</t>
    </rPh>
    <rPh sb="6" eb="8">
      <t>ナイショク</t>
    </rPh>
    <rPh sb="8" eb="9">
      <t>シャ</t>
    </rPh>
    <rPh sb="11" eb="12">
      <t>フク</t>
    </rPh>
    <phoneticPr fontId="2"/>
  </si>
  <si>
    <t>電気、ガス、
熱供給、水道</t>
    <rPh sb="0" eb="2">
      <t>デンキ</t>
    </rPh>
    <rPh sb="7" eb="10">
      <t>ネツキョウキュウ</t>
    </rPh>
    <rPh sb="11" eb="13">
      <t>スイドウ</t>
    </rPh>
    <phoneticPr fontId="2"/>
  </si>
  <si>
    <t>学術研究
専門・技術サービス</t>
    <rPh sb="0" eb="2">
      <t>ガクジュツ</t>
    </rPh>
    <rPh sb="2" eb="4">
      <t>ケンキュウ</t>
    </rPh>
    <rPh sb="5" eb="7">
      <t>センモン</t>
    </rPh>
    <rPh sb="8" eb="10">
      <t>ギジュツ</t>
    </rPh>
    <phoneticPr fontId="2"/>
  </si>
  <si>
    <t>宿泊
飲食サービス</t>
    <rPh sb="0" eb="2">
      <t>シュクハク</t>
    </rPh>
    <rPh sb="3" eb="5">
      <t>インショク</t>
    </rPh>
    <phoneticPr fontId="2"/>
  </si>
  <si>
    <t>生活関連サービス
娯楽</t>
    <rPh sb="0" eb="2">
      <t>セイカツ</t>
    </rPh>
    <rPh sb="2" eb="4">
      <t>カンレン</t>
    </rPh>
    <rPh sb="9" eb="11">
      <t>ゴラク</t>
    </rPh>
    <phoneticPr fontId="2"/>
  </si>
  <si>
    <t>25年度</t>
    <rPh sb="2" eb="4">
      <t>ネンド</t>
    </rPh>
    <phoneticPr fontId="2"/>
  </si>
  <si>
    <t>26年度</t>
    <rPh sb="2" eb="4">
      <t>ネンド</t>
    </rPh>
    <phoneticPr fontId="2"/>
  </si>
  <si>
    <t>27年度</t>
    <rPh sb="2" eb="4">
      <t>ネンド</t>
    </rPh>
    <phoneticPr fontId="2"/>
  </si>
  <si>
    <t>25／26</t>
    <phoneticPr fontId="2"/>
  </si>
  <si>
    <t>26／27</t>
    <phoneticPr fontId="2"/>
  </si>
  <si>
    <t>平成
25年度</t>
    <rPh sb="0" eb="2">
      <t>ヘイセイ</t>
    </rPh>
    <phoneticPr fontId="2"/>
  </si>
  <si>
    <t>平成
26年度</t>
    <rPh sb="0" eb="2">
      <t>ヘイセイ</t>
    </rPh>
    <phoneticPr fontId="2"/>
  </si>
  <si>
    <t>平成
27年度</t>
    <rPh sb="0" eb="2">
      <t>ヘイセイ</t>
    </rPh>
    <phoneticPr fontId="2"/>
  </si>
  <si>
    <t>平成25年度</t>
    <rPh sb="0" eb="2">
      <t>ヘイセイ</t>
    </rPh>
    <phoneticPr fontId="2"/>
  </si>
  <si>
    <t>平成26年度</t>
    <rPh sb="0" eb="2">
      <t>ヘイセイ</t>
    </rPh>
    <phoneticPr fontId="2"/>
  </si>
  <si>
    <t>平成27年度</t>
    <rPh sb="0" eb="2">
      <t>ヘイセイ</t>
    </rPh>
    <phoneticPr fontId="2"/>
  </si>
  <si>
    <t>（１１）　町内総生産の推移</t>
    <rPh sb="5" eb="7">
      <t>チョウナイ</t>
    </rPh>
    <rPh sb="7" eb="8">
      <t>ソウ</t>
    </rPh>
    <rPh sb="8" eb="10">
      <t>セイサン</t>
    </rPh>
    <rPh sb="11" eb="13">
      <t>スイイ</t>
    </rPh>
    <phoneticPr fontId="2"/>
  </si>
  <si>
    <t>※輸入品に科される税・関税等は除く</t>
    <rPh sb="1" eb="4">
      <t>ユニュウヒン</t>
    </rPh>
    <rPh sb="5" eb="6">
      <t>カ</t>
    </rPh>
    <rPh sb="9" eb="10">
      <t>ゼイ</t>
    </rPh>
    <rPh sb="11" eb="13">
      <t>カンゼイ</t>
    </rPh>
    <rPh sb="13" eb="14">
      <t>トウ</t>
    </rPh>
    <rPh sb="15" eb="16">
      <t>ノゾ</t>
    </rPh>
    <phoneticPr fontId="2"/>
  </si>
  <si>
    <t>（１）　労働力人口の推移（国勢調査）（Ｐ32参照）</t>
    <rPh sb="4" eb="7">
      <t>ロウドウリョク</t>
    </rPh>
    <rPh sb="7" eb="9">
      <t>ジンコウ</t>
    </rPh>
    <rPh sb="10" eb="12">
      <t>スイイ</t>
    </rPh>
    <rPh sb="13" eb="15">
      <t>コクセイ</t>
    </rPh>
    <rPh sb="15" eb="17">
      <t>チョウサ</t>
    </rPh>
    <rPh sb="22" eb="24">
      <t>サンショウ</t>
    </rPh>
    <phoneticPr fontId="2"/>
  </si>
  <si>
    <t>（２）　産業別就業者数（平成２７年国勢調査）（Ｐ36･37参照）</t>
    <rPh sb="4" eb="7">
      <t>サンギョウベツ</t>
    </rPh>
    <rPh sb="7" eb="10">
      <t>シュウギョウシャ</t>
    </rPh>
    <rPh sb="10" eb="11">
      <t>スウ</t>
    </rPh>
    <rPh sb="12" eb="14">
      <t>ヘイセイ</t>
    </rPh>
    <rPh sb="16" eb="17">
      <t>ネン</t>
    </rPh>
    <rPh sb="17" eb="19">
      <t>コクセイ</t>
    </rPh>
    <rPh sb="19" eb="21">
      <t>チョウサ</t>
    </rPh>
    <rPh sb="29" eb="31">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</si>
</sst>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Red]#,##0"/>
    <numFmt numFmtId="177" formatCode="0.0%"/>
    <numFmt numFmtId="178" formatCode="#,##0_);\(#,##0\)"/>
    <numFmt numFmtId="179" formatCode="0.00_ "/>
    <numFmt numFmtId="180" formatCode="0_ "/>
    <numFmt numFmtId="181" formatCode="#,##0_ "/>
    <numFmt numFmtId="182" formatCode="#,##0_);[Red]\(#,##0\)"/>
    <numFmt numFmtId="183" formatCode="#,##0.0;[Red]\-#,##0.0"/>
    <numFmt numFmtId="184" formatCode="#,##0;&quot;△ &quot;#,##0"/>
  </numFmts>
  <fonts count="15" x14ac:knownFonts="1">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11"/>
      <name val="ＭＳ 明朝"/>
      <family val="1"/>
      <charset val="128"/>
    </font>
    <font>
      <sz val="7"/>
      <name val="ＭＳ Ｐ明朝"/>
      <family val="1"/>
      <charset val="128"/>
    </font>
    <font>
      <sz val="10"/>
      <name val="ＭＳ 明朝"/>
      <family val="1"/>
      <charset val="128"/>
    </font>
    <font>
      <sz val="9"/>
      <name val="ＭＳ 明朝"/>
      <family val="1"/>
      <charset val="128"/>
    </font>
    <font>
      <sz val="9"/>
      <name val="ＭＳ Ｐ明朝"/>
      <family val="1"/>
      <charset val="128"/>
    </font>
    <font>
      <sz val="8"/>
      <name val="ＭＳ Ｐ明朝"/>
      <family val="1"/>
      <charset val="128"/>
    </font>
    <font>
      <b/>
      <sz val="11"/>
      <name val="ＭＳ Ｐ明朝"/>
      <family val="1"/>
      <charset val="128"/>
    </font>
    <font>
      <sz val="12"/>
      <name val="ＭＳ 明朝"/>
      <family val="1"/>
      <charset val="128"/>
    </font>
    <font>
      <b/>
      <sz val="10"/>
      <name val="ＭＳ Ｐ明朝"/>
      <family val="1"/>
      <charset val="128"/>
    </font>
    <font>
      <b/>
      <sz val="12"/>
      <name val="ＭＳ Ｐ明朝"/>
      <family val="1"/>
      <charset val="128"/>
    </font>
  </fonts>
  <fills count="2">
    <fill>
      <patternFill patternType="none"/>
    </fill>
    <fill>
      <patternFill patternType="gray125"/>
    </fill>
  </fills>
  <borders count="68">
    <border>
      <left/>
      <right/>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cellStyleXfs>
  <cellXfs count="650">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right" vertical="center"/>
    </xf>
    <xf numFmtId="0" fontId="3" fillId="0" borderId="0" xfId="0" applyFont="1"/>
    <xf numFmtId="0" fontId="1" fillId="0" borderId="0" xfId="0" applyFont="1"/>
    <xf numFmtId="178" fontId="3" fillId="0" borderId="1" xfId="0" applyNumberFormat="1" applyFont="1" applyBorder="1" applyAlignment="1">
      <alignment horizontal="right" vertical="center"/>
    </xf>
    <xf numFmtId="178" fontId="3" fillId="0" borderId="7" xfId="0" applyNumberFormat="1" applyFont="1" applyBorder="1" applyAlignment="1">
      <alignment horizontal="right" vertical="center"/>
    </xf>
    <xf numFmtId="0" fontId="1" fillId="0" borderId="0" xfId="0" applyFont="1" applyAlignment="1">
      <alignment horizontal="left" vertical="center"/>
    </xf>
    <xf numFmtId="0" fontId="3" fillId="0" borderId="0" xfId="0" applyFont="1" applyAlignment="1">
      <alignment horizontal="left" vertical="center"/>
    </xf>
    <xf numFmtId="176" fontId="3" fillId="0" borderId="1" xfId="0" applyNumberFormat="1" applyFont="1" applyBorder="1" applyAlignment="1">
      <alignment vertical="center"/>
    </xf>
    <xf numFmtId="176" fontId="3" fillId="0" borderId="5" xfId="0" applyNumberFormat="1" applyFont="1" applyBorder="1" applyAlignment="1">
      <alignment vertical="center"/>
    </xf>
    <xf numFmtId="0" fontId="3" fillId="0" borderId="5" xfId="0" applyFont="1" applyBorder="1" applyAlignment="1">
      <alignment horizontal="center" vertical="center"/>
    </xf>
    <xf numFmtId="178" fontId="3" fillId="0" borderId="0" xfId="0" applyNumberFormat="1" applyFont="1" applyBorder="1" applyAlignment="1">
      <alignment horizontal="right" vertical="center"/>
    </xf>
    <xf numFmtId="178" fontId="3" fillId="0" borderId="1" xfId="0" applyNumberFormat="1" applyFont="1" applyBorder="1" applyAlignment="1">
      <alignment vertical="center"/>
    </xf>
    <xf numFmtId="178" fontId="3" fillId="0" borderId="5" xfId="0" applyNumberFormat="1" applyFont="1" applyBorder="1" applyAlignment="1">
      <alignment vertical="center"/>
    </xf>
    <xf numFmtId="0" fontId="3" fillId="0" borderId="0" xfId="0" applyFont="1" applyAlignment="1"/>
    <xf numFmtId="178" fontId="3" fillId="0" borderId="7" xfId="0" applyNumberFormat="1" applyFont="1" applyBorder="1" applyAlignment="1">
      <alignment vertical="center"/>
    </xf>
    <xf numFmtId="178" fontId="3" fillId="0" borderId="9" xfId="0" applyNumberFormat="1"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left" vertical="center"/>
    </xf>
    <xf numFmtId="0" fontId="5" fillId="0" borderId="0" xfId="0" applyFont="1" applyAlignment="1">
      <alignment vertical="center"/>
    </xf>
    <xf numFmtId="0" fontId="3" fillId="0" borderId="13" xfId="0" applyFont="1" applyBorder="1" applyAlignment="1">
      <alignment horizontal="center" vertical="center"/>
    </xf>
    <xf numFmtId="178" fontId="4" fillId="0" borderId="0" xfId="0" applyNumberFormat="1" applyFont="1" applyBorder="1" applyAlignment="1">
      <alignment vertical="center"/>
    </xf>
    <xf numFmtId="177" fontId="4" fillId="0" borderId="0" xfId="1" applyNumberFormat="1" applyFont="1" applyBorder="1" applyAlignment="1">
      <alignment vertical="center"/>
    </xf>
    <xf numFmtId="178" fontId="3" fillId="0" borderId="14" xfId="0" applyNumberFormat="1" applyFont="1" applyBorder="1" applyAlignment="1">
      <alignment horizontal="right" vertical="center"/>
    </xf>
    <xf numFmtId="0" fontId="3" fillId="0" borderId="16" xfId="0" applyFont="1" applyBorder="1" applyAlignment="1">
      <alignment horizontal="center" vertical="center"/>
    </xf>
    <xf numFmtId="178" fontId="4" fillId="0" borderId="0" xfId="0" applyNumberFormat="1" applyFont="1" applyBorder="1" applyAlignment="1">
      <alignment horizontal="right" vertical="center"/>
    </xf>
    <xf numFmtId="178" fontId="4" fillId="0" borderId="0" xfId="1" applyNumberFormat="1" applyFont="1" applyBorder="1" applyAlignment="1">
      <alignment horizontal="right" vertical="center"/>
    </xf>
    <xf numFmtId="0" fontId="3" fillId="0" borderId="0" xfId="0" applyFont="1" applyBorder="1" applyAlignment="1">
      <alignment horizontal="left" vertical="center"/>
    </xf>
    <xf numFmtId="176" fontId="4" fillId="0" borderId="0" xfId="0" applyNumberFormat="1" applyFont="1" applyBorder="1" applyAlignment="1">
      <alignment horizontal="right" vertical="center"/>
    </xf>
    <xf numFmtId="176" fontId="4" fillId="0" borderId="0" xfId="0" applyNumberFormat="1" applyFont="1" applyBorder="1" applyAlignment="1">
      <alignment vertical="center"/>
    </xf>
    <xf numFmtId="176" fontId="3" fillId="0" borderId="7" xfId="0" applyNumberFormat="1" applyFont="1" applyBorder="1" applyAlignment="1">
      <alignment vertical="center"/>
    </xf>
    <xf numFmtId="176" fontId="3" fillId="0" borderId="9" xfId="0" applyNumberFormat="1" applyFont="1" applyBorder="1" applyAlignment="1">
      <alignment vertical="center"/>
    </xf>
    <xf numFmtId="0" fontId="3" fillId="0" borderId="17"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pplyAlignment="1">
      <alignment horizontal="righ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left" vertical="center"/>
    </xf>
    <xf numFmtId="0" fontId="3" fillId="0" borderId="0" xfId="0" applyFont="1" applyBorder="1" applyAlignment="1">
      <alignment horizontal="distributed" vertical="center"/>
    </xf>
    <xf numFmtId="0" fontId="3" fillId="0" borderId="25" xfId="0" applyFont="1" applyBorder="1" applyAlignment="1">
      <alignment vertical="center"/>
    </xf>
    <xf numFmtId="0" fontId="3" fillId="0" borderId="25" xfId="0" applyFont="1" applyBorder="1" applyAlignment="1"/>
    <xf numFmtId="0" fontId="0" fillId="0" borderId="25" xfId="0" applyBorder="1" applyAlignment="1">
      <alignment vertical="center"/>
    </xf>
    <xf numFmtId="0" fontId="3" fillId="0" borderId="25" xfId="0" applyFont="1" applyBorder="1" applyAlignment="1">
      <alignment horizontal="left" vertical="center"/>
    </xf>
    <xf numFmtId="0" fontId="7" fillId="0" borderId="14" xfId="0" applyFont="1" applyBorder="1" applyAlignment="1">
      <alignment horizontal="center" vertical="center" wrapText="1"/>
    </xf>
    <xf numFmtId="0" fontId="4" fillId="0" borderId="14" xfId="0" applyFont="1" applyBorder="1" applyAlignment="1">
      <alignment horizontal="distributed" vertical="center" wrapText="1"/>
    </xf>
    <xf numFmtId="0" fontId="7" fillId="0" borderId="15"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left" vertical="center"/>
    </xf>
    <xf numFmtId="0" fontId="3" fillId="0" borderId="26" xfId="0" applyFont="1" applyBorder="1" applyAlignment="1">
      <alignment vertical="center"/>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7" fillId="0" borderId="13" xfId="0" applyFont="1" applyBorder="1" applyAlignment="1">
      <alignment horizontal="center" vertical="center" wrapText="1"/>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4" xfId="1"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2" xfId="0" applyNumberFormat="1" applyFont="1" applyBorder="1" applyAlignment="1">
      <alignment horizontal="right"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9" fillId="0" borderId="30" xfId="0" applyFont="1" applyBorder="1" applyAlignment="1">
      <alignment horizontal="center" vertical="center" wrapText="1"/>
    </xf>
    <xf numFmtId="178" fontId="3" fillId="0" borderId="14" xfId="1" applyNumberFormat="1" applyFont="1" applyBorder="1" applyAlignment="1">
      <alignment horizontal="right" vertical="center"/>
    </xf>
    <xf numFmtId="178" fontId="3" fillId="0" borderId="31" xfId="0" applyNumberFormat="1" applyFont="1" applyBorder="1" applyAlignment="1">
      <alignment horizontal="right" vertical="center"/>
    </xf>
    <xf numFmtId="0" fontId="1" fillId="0" borderId="0" xfId="0" applyFont="1" applyAlignment="1"/>
    <xf numFmtId="179" fontId="0" fillId="0" borderId="0" xfId="0" applyNumberFormat="1"/>
    <xf numFmtId="0" fontId="0" fillId="0" borderId="0" xfId="0" applyAlignment="1"/>
    <xf numFmtId="0" fontId="0" fillId="0" borderId="0" xfId="0" applyBorder="1" applyAlignment="1"/>
    <xf numFmtId="0" fontId="3" fillId="0" borderId="0" xfId="0" applyFont="1" applyBorder="1" applyAlignment="1"/>
    <xf numFmtId="0" fontId="6" fillId="0" borderId="0" xfId="0" applyFont="1" applyBorder="1" applyAlignment="1">
      <alignment vertical="top"/>
    </xf>
    <xf numFmtId="0" fontId="0" fillId="0" borderId="0" xfId="0" applyBorder="1" applyAlignment="1">
      <alignment vertical="center"/>
    </xf>
    <xf numFmtId="0" fontId="3" fillId="0" borderId="35" xfId="0" applyFont="1" applyBorder="1" applyAlignment="1">
      <alignment horizontal="center" vertical="center"/>
    </xf>
    <xf numFmtId="178" fontId="3" fillId="0" borderId="16" xfId="0" applyNumberFormat="1" applyFont="1" applyBorder="1" applyAlignment="1">
      <alignment vertical="center"/>
    </xf>
    <xf numFmtId="178" fontId="3" fillId="0" borderId="6" xfId="0" applyNumberFormat="1" applyFont="1" applyBorder="1" applyAlignment="1">
      <alignment vertical="center"/>
    </xf>
    <xf numFmtId="178" fontId="3" fillId="0" borderId="30" xfId="0" applyNumberFormat="1" applyFont="1" applyBorder="1" applyAlignment="1">
      <alignment vertical="center"/>
    </xf>
    <xf numFmtId="178" fontId="3" fillId="0" borderId="34" xfId="0" applyNumberFormat="1" applyFont="1" applyBorder="1" applyAlignment="1">
      <alignment vertical="center"/>
    </xf>
    <xf numFmtId="178" fontId="3" fillId="0" borderId="30" xfId="0" applyNumberFormat="1" applyFont="1" applyBorder="1" applyAlignment="1">
      <alignment horizontal="right" vertical="center"/>
    </xf>
    <xf numFmtId="0" fontId="3" fillId="0" borderId="4" xfId="0" applyFont="1" applyBorder="1" applyAlignment="1">
      <alignment horizontal="center" vertical="center"/>
    </xf>
    <xf numFmtId="178" fontId="3" fillId="0" borderId="0" xfId="0" applyNumberFormat="1" applyFont="1" applyBorder="1" applyAlignment="1">
      <alignment vertical="center"/>
    </xf>
    <xf numFmtId="176" fontId="3" fillId="0" borderId="38" xfId="0" applyNumberFormat="1" applyFont="1" applyBorder="1" applyAlignment="1">
      <alignment horizontal="right" vertical="center"/>
    </xf>
    <xf numFmtId="180" fontId="0" fillId="0" borderId="1" xfId="0" applyNumberFormat="1" applyBorder="1" applyAlignment="1">
      <alignment vertical="center"/>
    </xf>
    <xf numFmtId="180" fontId="0" fillId="0" borderId="7" xfId="0" applyNumberFormat="1" applyBorder="1" applyAlignment="1">
      <alignment vertical="center"/>
    </xf>
    <xf numFmtId="180" fontId="3" fillId="0" borderId="30" xfId="0" applyNumberFormat="1" applyFont="1" applyBorder="1" applyAlignment="1">
      <alignment vertical="center"/>
    </xf>
    <xf numFmtId="180" fontId="0" fillId="0" borderId="30" xfId="0" applyNumberFormat="1" applyBorder="1" applyAlignment="1">
      <alignment vertical="center"/>
    </xf>
    <xf numFmtId="180" fontId="0" fillId="0" borderId="34" xfId="0" applyNumberFormat="1" applyBorder="1" applyAlignment="1">
      <alignment vertical="center"/>
    </xf>
    <xf numFmtId="0" fontId="3" fillId="0" borderId="8"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4" xfId="0" applyFont="1" applyBorder="1"/>
    <xf numFmtId="176" fontId="3" fillId="0" borderId="24" xfId="0" applyNumberFormat="1" applyFont="1" applyBorder="1" applyAlignment="1">
      <alignment horizontal="right" vertical="center"/>
    </xf>
    <xf numFmtId="176" fontId="3" fillId="0" borderId="45" xfId="0" applyNumberFormat="1" applyFont="1" applyBorder="1" applyAlignment="1">
      <alignment horizontal="right" vertical="center"/>
    </xf>
    <xf numFmtId="0" fontId="3" fillId="0" borderId="24" xfId="0" applyFont="1" applyBorder="1" applyAlignment="1">
      <alignment vertical="center"/>
    </xf>
    <xf numFmtId="0" fontId="3" fillId="0" borderId="0" xfId="0" applyFont="1" applyBorder="1"/>
    <xf numFmtId="176" fontId="3" fillId="0" borderId="25" xfId="0" applyNumberFormat="1" applyFont="1" applyBorder="1" applyAlignment="1">
      <alignment horizontal="right" vertical="center"/>
    </xf>
    <xf numFmtId="0" fontId="3" fillId="0" borderId="1" xfId="0" applyFont="1" applyBorder="1" applyAlignment="1">
      <alignment horizontal="center" vertical="center"/>
    </xf>
    <xf numFmtId="178" fontId="3" fillId="0" borderId="34" xfId="0" applyNumberFormat="1" applyFont="1" applyBorder="1" applyAlignment="1">
      <alignment horizontal="right" vertical="center"/>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xf numFmtId="0" fontId="3" fillId="0" borderId="16" xfId="0" applyFont="1" applyBorder="1" applyAlignment="1">
      <alignment horizontal="center" vertical="center"/>
    </xf>
    <xf numFmtId="0" fontId="9" fillId="0" borderId="30" xfId="0" applyFont="1" applyBorder="1" applyAlignment="1">
      <alignment horizontal="center" vertical="center"/>
    </xf>
    <xf numFmtId="0" fontId="3" fillId="0" borderId="55" xfId="0" applyFont="1" applyBorder="1" applyAlignment="1">
      <alignment horizontal="center" vertical="center"/>
    </xf>
    <xf numFmtId="178" fontId="3" fillId="0" borderId="56" xfId="0" applyNumberFormat="1" applyFont="1" applyBorder="1" applyAlignment="1">
      <alignment horizontal="right" vertical="center"/>
    </xf>
    <xf numFmtId="0" fontId="8" fillId="0" borderId="30" xfId="0" applyFont="1" applyBorder="1" applyAlignment="1">
      <alignment horizontal="center" vertical="center" wrapText="1"/>
    </xf>
    <xf numFmtId="0" fontId="3" fillId="0" borderId="0" xfId="0" applyFont="1" applyBorder="1" applyAlignment="1">
      <alignment horizontal="center" vertical="center"/>
    </xf>
    <xf numFmtId="0" fontId="3" fillId="0" borderId="42" xfId="0" applyFont="1" applyBorder="1" applyAlignment="1">
      <alignment horizontal="center" vertical="center"/>
    </xf>
    <xf numFmtId="176" fontId="3" fillId="0" borderId="1" xfId="0" applyNumberFormat="1" applyFont="1" applyBorder="1" applyAlignment="1">
      <alignment horizontal="right" vertical="center"/>
    </xf>
    <xf numFmtId="176" fontId="3" fillId="0" borderId="0" xfId="0" applyNumberFormat="1" applyFont="1" applyBorder="1" applyAlignment="1">
      <alignment horizontal="right" vertical="center"/>
    </xf>
    <xf numFmtId="0" fontId="7" fillId="0" borderId="31"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31" xfId="0" applyFont="1" applyBorder="1" applyAlignment="1">
      <alignment vertical="center"/>
    </xf>
    <xf numFmtId="0" fontId="11" fillId="0" borderId="0" xfId="0" applyFont="1" applyBorder="1" applyAlignment="1">
      <alignment horizontal="distributed" vertical="center"/>
    </xf>
    <xf numFmtId="0" fontId="3" fillId="0" borderId="0" xfId="0" applyFont="1" applyBorder="1" applyAlignment="1">
      <alignment horizontal="distributed" vertical="center" wrapText="1"/>
    </xf>
    <xf numFmtId="0" fontId="10" fillId="0" borderId="30" xfId="0" applyFont="1" applyBorder="1" applyAlignment="1">
      <alignment horizontal="center" vertical="center" wrapText="1"/>
    </xf>
    <xf numFmtId="0" fontId="8" fillId="0" borderId="15" xfId="0" applyFont="1" applyBorder="1" applyAlignment="1">
      <alignment horizontal="center" vertical="center" wrapText="1"/>
    </xf>
    <xf numFmtId="178" fontId="3" fillId="0" borderId="6" xfId="0" applyNumberFormat="1" applyFont="1" applyBorder="1" applyAlignment="1">
      <alignment horizontal="right" vertical="center"/>
    </xf>
    <xf numFmtId="0" fontId="3" fillId="0" borderId="0" xfId="0" applyFont="1" applyBorder="1" applyAlignment="1">
      <alignment vertical="center" justifyLastLine="1"/>
    </xf>
    <xf numFmtId="0" fontId="9" fillId="0" borderId="39"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16" xfId="0" applyFont="1" applyBorder="1" applyAlignment="1">
      <alignment horizontal="center" vertical="center"/>
    </xf>
    <xf numFmtId="176" fontId="3" fillId="0" borderId="7" xfId="0" applyNumberFormat="1" applyFont="1" applyBorder="1" applyAlignment="1">
      <alignment horizontal="right" vertical="center"/>
    </xf>
    <xf numFmtId="180" fontId="3" fillId="0" borderId="14" xfId="0" applyNumberFormat="1" applyFont="1" applyBorder="1" applyAlignment="1">
      <alignment vertical="center"/>
    </xf>
    <xf numFmtId="180" fontId="0" fillId="0" borderId="14" xfId="0" applyNumberFormat="1" applyBorder="1" applyAlignment="1">
      <alignment vertical="center"/>
    </xf>
    <xf numFmtId="180" fontId="0" fillId="0" borderId="15" xfId="0" applyNumberFormat="1" applyBorder="1" applyAlignment="1">
      <alignment vertical="center"/>
    </xf>
    <xf numFmtId="0" fontId="9" fillId="0" borderId="33" xfId="0" applyFont="1" applyBorder="1" applyAlignment="1">
      <alignment vertical="center"/>
    </xf>
    <xf numFmtId="0" fontId="3" fillId="0" borderId="0" xfId="0" applyFont="1" applyBorder="1" applyAlignment="1">
      <alignment horizontal="distributed" vertical="center"/>
    </xf>
    <xf numFmtId="0" fontId="1" fillId="0" borderId="0" xfId="0" applyFont="1" applyBorder="1" applyAlignment="1">
      <alignment horizontal="left" vertical="center"/>
    </xf>
    <xf numFmtId="0" fontId="1" fillId="0" borderId="0" xfId="0" applyFont="1" applyBorder="1" applyAlignment="1">
      <alignment vertical="center"/>
    </xf>
    <xf numFmtId="0" fontId="3" fillId="0" borderId="41" xfId="0" applyFont="1" applyBorder="1" applyAlignment="1">
      <alignment horizontal="right" vertical="center" justifyLastLine="1"/>
    </xf>
    <xf numFmtId="0" fontId="3" fillId="0" borderId="13" xfId="0" applyFont="1" applyBorder="1" applyAlignment="1">
      <alignment vertical="center" justifyLastLine="1"/>
    </xf>
    <xf numFmtId="0" fontId="3" fillId="0" borderId="13" xfId="0" applyFont="1" applyBorder="1" applyAlignment="1">
      <alignment horizontal="right" vertical="center"/>
    </xf>
    <xf numFmtId="0" fontId="0" fillId="0" borderId="54" xfId="0" applyFont="1" applyBorder="1" applyAlignment="1">
      <alignment vertical="center"/>
    </xf>
    <xf numFmtId="176" fontId="3" fillId="0" borderId="49" xfId="0" applyNumberFormat="1" applyFont="1" applyBorder="1" applyAlignment="1">
      <alignment horizontal="right" vertical="center"/>
    </xf>
    <xf numFmtId="176" fontId="3" fillId="0" borderId="53" xfId="0" applyNumberFormat="1" applyFont="1" applyBorder="1" applyAlignment="1">
      <alignment horizontal="right"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6" xfId="0" applyFont="1" applyBorder="1" applyAlignment="1">
      <alignment horizontal="center" vertical="center"/>
    </xf>
    <xf numFmtId="177" fontId="3" fillId="0" borderId="1" xfId="0" applyNumberFormat="1" applyFont="1" applyBorder="1" applyAlignment="1">
      <alignment horizontal="right" vertical="center"/>
    </xf>
    <xf numFmtId="177" fontId="3" fillId="0" borderId="1" xfId="1" applyNumberFormat="1" applyFont="1" applyBorder="1" applyAlignment="1">
      <alignment horizontal="right" vertical="center"/>
    </xf>
    <xf numFmtId="177" fontId="3" fillId="0" borderId="7" xfId="1" applyNumberFormat="1" applyFont="1" applyBorder="1" applyAlignment="1">
      <alignment horizontal="right" vertical="center"/>
    </xf>
    <xf numFmtId="177" fontId="3" fillId="0" borderId="16" xfId="1" applyNumberFormat="1" applyFont="1" applyBorder="1" applyAlignment="1">
      <alignment horizontal="right" vertical="center"/>
    </xf>
    <xf numFmtId="177" fontId="3" fillId="0" borderId="6" xfId="1" applyNumberFormat="1" applyFont="1" applyBorder="1" applyAlignment="1">
      <alignment horizontal="right" vertical="center"/>
    </xf>
    <xf numFmtId="177" fontId="3" fillId="0" borderId="5" xfId="1" applyNumberFormat="1" applyFont="1" applyBorder="1" applyAlignment="1">
      <alignment horizontal="right" vertical="center"/>
    </xf>
    <xf numFmtId="177" fontId="3" fillId="0" borderId="9" xfId="1" applyNumberFormat="1" applyFont="1" applyBorder="1" applyAlignment="1">
      <alignment horizontal="right" vertical="center"/>
    </xf>
    <xf numFmtId="0" fontId="1" fillId="0" borderId="0" xfId="2" applyFont="1" applyAlignment="1">
      <alignment vertical="center"/>
    </xf>
    <xf numFmtId="0" fontId="5" fillId="0" borderId="0" xfId="2" applyFont="1" applyAlignment="1">
      <alignment vertical="center"/>
    </xf>
    <xf numFmtId="0" fontId="8" fillId="0" borderId="0" xfId="2" applyFont="1" applyAlignment="1">
      <alignment vertical="center"/>
    </xf>
    <xf numFmtId="0" fontId="8" fillId="0" borderId="4" xfId="2" applyFont="1" applyBorder="1" applyAlignment="1">
      <alignment horizontal="distributed" vertical="center"/>
    </xf>
    <xf numFmtId="0" fontId="8" fillId="0" borderId="17" xfId="2" applyFont="1" applyBorder="1" applyAlignment="1">
      <alignment horizontal="distributed" vertical="center"/>
    </xf>
    <xf numFmtId="0" fontId="8" fillId="0" borderId="57" xfId="2" applyFont="1" applyBorder="1" applyAlignment="1">
      <alignment horizontal="distributed" vertical="center"/>
    </xf>
    <xf numFmtId="0" fontId="8" fillId="0" borderId="13" xfId="2" applyFont="1" applyBorder="1" applyAlignment="1">
      <alignment horizontal="distributed" vertical="center"/>
    </xf>
    <xf numFmtId="181" fontId="8" fillId="0" borderId="0" xfId="0" applyNumberFormat="1" applyFont="1" applyAlignment="1">
      <alignment vertical="center"/>
    </xf>
    <xf numFmtId="181" fontId="8" fillId="0" borderId="16" xfId="0" applyNumberFormat="1" applyFont="1" applyBorder="1" applyAlignment="1">
      <alignment vertical="center"/>
    </xf>
    <xf numFmtId="178" fontId="8" fillId="0" borderId="14" xfId="2" applyNumberFormat="1" applyFont="1" applyBorder="1" applyAlignment="1">
      <alignment horizontal="right" vertical="center"/>
    </xf>
    <xf numFmtId="181" fontId="8" fillId="0" borderId="8" xfId="0" applyNumberFormat="1" applyFont="1" applyBorder="1" applyAlignment="1">
      <alignment vertical="center"/>
    </xf>
    <xf numFmtId="178" fontId="8" fillId="0" borderId="25" xfId="2" applyNumberFormat="1" applyFont="1" applyBorder="1" applyAlignment="1">
      <alignment horizontal="right" vertical="center"/>
    </xf>
    <xf numFmtId="182" fontId="8" fillId="0" borderId="16" xfId="0" applyNumberFormat="1" applyFont="1" applyBorder="1" applyAlignment="1">
      <alignment horizontal="right" vertical="center"/>
    </xf>
    <xf numFmtId="182" fontId="8" fillId="0" borderId="0" xfId="0" applyNumberFormat="1" applyFont="1" applyAlignment="1">
      <alignment horizontal="right" vertical="center"/>
    </xf>
    <xf numFmtId="182" fontId="8" fillId="0" borderId="14" xfId="2" applyNumberFormat="1" applyFont="1" applyBorder="1" applyAlignment="1">
      <alignment horizontal="right" vertical="center"/>
    </xf>
    <xf numFmtId="182" fontId="8" fillId="0" borderId="56" xfId="0" applyNumberFormat="1" applyFont="1" applyBorder="1" applyAlignment="1">
      <alignment horizontal="right" vertical="center"/>
    </xf>
    <xf numFmtId="181" fontId="8" fillId="0" borderId="14" xfId="0" applyNumberFormat="1" applyFont="1" applyBorder="1" applyAlignment="1">
      <alignment vertical="center"/>
    </xf>
    <xf numFmtId="181" fontId="8" fillId="0" borderId="14" xfId="0" applyNumberFormat="1" applyFont="1" applyBorder="1" applyAlignment="1">
      <alignment horizontal="right" vertical="center"/>
    </xf>
    <xf numFmtId="181" fontId="8" fillId="0" borderId="25" xfId="0" applyNumberFormat="1" applyFont="1" applyBorder="1" applyAlignment="1">
      <alignment horizontal="right" vertical="center"/>
    </xf>
    <xf numFmtId="182" fontId="8" fillId="0" borderId="14" xfId="0" applyNumberFormat="1" applyFont="1" applyBorder="1" applyAlignment="1">
      <alignment horizontal="right" vertical="center"/>
    </xf>
    <xf numFmtId="181" fontId="8" fillId="0" borderId="25" xfId="0" applyNumberFormat="1" applyFont="1" applyBorder="1" applyAlignment="1">
      <alignment vertical="center"/>
    </xf>
    <xf numFmtId="178" fontId="8" fillId="0" borderId="26" xfId="2" applyNumberFormat="1" applyFont="1" applyBorder="1" applyAlignment="1">
      <alignment horizontal="right" vertical="center"/>
    </xf>
    <xf numFmtId="182" fontId="8" fillId="0" borderId="25" xfId="2" applyNumberFormat="1" applyFont="1" applyBorder="1" applyAlignment="1">
      <alignment horizontal="right" vertical="center"/>
    </xf>
    <xf numFmtId="182" fontId="8" fillId="0" borderId="56" xfId="2" applyNumberFormat="1" applyFont="1" applyBorder="1" applyAlignment="1">
      <alignment horizontal="right" vertical="center"/>
    </xf>
    <xf numFmtId="182" fontId="8" fillId="0" borderId="25" xfId="0" applyNumberFormat="1" applyFont="1" applyBorder="1" applyAlignment="1">
      <alignment vertical="center"/>
    </xf>
    <xf numFmtId="0" fontId="8" fillId="0" borderId="14" xfId="0" applyFont="1" applyBorder="1" applyAlignment="1">
      <alignment vertical="center"/>
    </xf>
    <xf numFmtId="0" fontId="8" fillId="0" borderId="14" xfId="0" applyFont="1" applyBorder="1" applyAlignment="1">
      <alignment horizontal="right" vertical="center"/>
    </xf>
    <xf numFmtId="182" fontId="8" fillId="0" borderId="25" xfId="0" applyNumberFormat="1" applyFont="1" applyBorder="1" applyAlignment="1">
      <alignment horizontal="right" vertical="center"/>
    </xf>
    <xf numFmtId="0" fontId="8" fillId="0" borderId="33" xfId="2" applyFont="1" applyBorder="1" applyAlignment="1">
      <alignment horizontal="distributed" vertical="center"/>
    </xf>
    <xf numFmtId="181" fontId="8" fillId="0" borderId="28" xfId="0" applyNumberFormat="1" applyFont="1" applyBorder="1" applyAlignment="1">
      <alignment vertical="center"/>
    </xf>
    <xf numFmtId="181" fontId="8" fillId="0" borderId="31" xfId="0" applyNumberFormat="1" applyFont="1" applyBorder="1" applyAlignment="1">
      <alignment vertical="center"/>
    </xf>
    <xf numFmtId="181" fontId="8" fillId="0" borderId="29" xfId="0" applyNumberFormat="1" applyFont="1" applyBorder="1" applyAlignment="1">
      <alignment vertical="center"/>
    </xf>
    <xf numFmtId="178" fontId="8" fillId="0" borderId="31" xfId="2" applyNumberFormat="1" applyFont="1" applyBorder="1" applyAlignment="1">
      <alignment horizontal="right" vertical="center"/>
    </xf>
    <xf numFmtId="181" fontId="8" fillId="0" borderId="31" xfId="0" applyNumberFormat="1" applyFont="1" applyBorder="1" applyAlignment="1">
      <alignment horizontal="right" vertical="center"/>
    </xf>
    <xf numFmtId="182" fontId="8" fillId="0" borderId="27" xfId="0" applyNumberFormat="1" applyFont="1" applyBorder="1" applyAlignment="1">
      <alignment vertical="center"/>
    </xf>
    <xf numFmtId="178" fontId="8" fillId="0" borderId="27" xfId="2" applyNumberFormat="1" applyFont="1" applyBorder="1" applyAlignment="1">
      <alignment horizontal="right" vertical="center"/>
    </xf>
    <xf numFmtId="182" fontId="8" fillId="0" borderId="31" xfId="0" applyNumberFormat="1" applyFont="1" applyBorder="1" applyAlignment="1">
      <alignment horizontal="right" vertical="center"/>
    </xf>
    <xf numFmtId="182" fontId="8" fillId="0" borderId="31" xfId="2" applyNumberFormat="1" applyFont="1" applyBorder="1" applyAlignment="1">
      <alignment horizontal="right" vertical="center"/>
    </xf>
    <xf numFmtId="182" fontId="8" fillId="0" borderId="29" xfId="0" applyNumberFormat="1" applyFont="1" applyBorder="1" applyAlignment="1">
      <alignment horizontal="right" vertical="center"/>
    </xf>
    <xf numFmtId="182" fontId="8" fillId="0" borderId="37" xfId="0" applyNumberFormat="1" applyFont="1" applyBorder="1" applyAlignment="1">
      <alignment horizontal="right" vertical="center"/>
    </xf>
    <xf numFmtId="0" fontId="5" fillId="0" borderId="0" xfId="2" applyFont="1" applyAlignment="1">
      <alignment horizontal="right" vertical="center"/>
    </xf>
    <xf numFmtId="0" fontId="3" fillId="0" borderId="0" xfId="0" applyFont="1" applyBorder="1" applyAlignment="1">
      <alignment horizontal="distributed" vertical="center"/>
    </xf>
    <xf numFmtId="0" fontId="3" fillId="0" borderId="29" xfId="0" applyFont="1" applyBorder="1" applyAlignment="1">
      <alignment horizontal="distributed" vertical="center"/>
    </xf>
    <xf numFmtId="0" fontId="3" fillId="0" borderId="1" xfId="0" applyFont="1" applyBorder="1" applyAlignment="1">
      <alignment horizontal="center" vertical="center"/>
    </xf>
    <xf numFmtId="0" fontId="3" fillId="0" borderId="40" xfId="0" applyFont="1" applyBorder="1" applyAlignment="1">
      <alignment horizontal="center" vertical="center"/>
    </xf>
    <xf numFmtId="0" fontId="3" fillId="0" borderId="22" xfId="0" applyFont="1" applyBorder="1" applyAlignment="1">
      <alignment horizontal="distributed" vertical="center"/>
    </xf>
    <xf numFmtId="0" fontId="3" fillId="0" borderId="17" xfId="0" applyFont="1" applyBorder="1" applyAlignment="1">
      <alignment horizontal="center" vertical="center"/>
    </xf>
    <xf numFmtId="0" fontId="3" fillId="0" borderId="0" xfId="2" applyFont="1" applyAlignment="1">
      <alignment vertical="center"/>
    </xf>
    <xf numFmtId="178" fontId="3" fillId="0" borderId="9" xfId="2" applyNumberFormat="1" applyFont="1" applyBorder="1" applyAlignment="1">
      <alignment horizontal="right" vertical="center"/>
    </xf>
    <xf numFmtId="178" fontId="3" fillId="0" borderId="5" xfId="2" applyNumberFormat="1" applyFont="1" applyBorder="1" applyAlignment="1">
      <alignment horizontal="right" vertical="center"/>
    </xf>
    <xf numFmtId="178" fontId="3" fillId="0" borderId="5" xfId="2" applyNumberFormat="1" applyFont="1" applyBorder="1" applyAlignment="1">
      <alignment vertical="center"/>
    </xf>
    <xf numFmtId="0" fontId="3" fillId="0" borderId="59" xfId="2" applyFont="1" applyBorder="1" applyAlignment="1">
      <alignment horizontal="distributed" vertical="center"/>
    </xf>
    <xf numFmtId="0" fontId="3" fillId="0" borderId="60" xfId="2" applyFont="1" applyBorder="1" applyAlignment="1">
      <alignment horizontal="distributed" vertical="center"/>
    </xf>
    <xf numFmtId="178" fontId="3" fillId="0" borderId="7" xfId="2" applyNumberFormat="1" applyFont="1" applyBorder="1" applyAlignment="1">
      <alignment horizontal="right" vertical="center"/>
    </xf>
    <xf numFmtId="178" fontId="3" fillId="0" borderId="1" xfId="2" applyNumberFormat="1" applyFont="1" applyBorder="1" applyAlignment="1">
      <alignment horizontal="right" vertical="center"/>
    </xf>
    <xf numFmtId="178" fontId="3" fillId="0" borderId="1" xfId="2" applyNumberFormat="1" applyFont="1" applyBorder="1" applyAlignment="1">
      <alignment vertical="center"/>
    </xf>
    <xf numFmtId="178" fontId="3" fillId="0" borderId="10" xfId="2" applyNumberFormat="1" applyFont="1" applyBorder="1" applyAlignment="1">
      <alignment vertical="center"/>
    </xf>
    <xf numFmtId="0" fontId="3" fillId="0" borderId="17" xfId="2" applyFont="1" applyBorder="1" applyAlignment="1">
      <alignment horizontal="distributed" vertical="center"/>
    </xf>
    <xf numFmtId="0" fontId="3" fillId="0" borderId="4" xfId="2" applyFont="1" applyBorder="1" applyAlignment="1">
      <alignment horizontal="distributed" vertical="center"/>
    </xf>
    <xf numFmtId="0" fontId="3" fillId="0" borderId="4" xfId="2" applyFont="1" applyBorder="1" applyAlignment="1">
      <alignment vertical="center"/>
    </xf>
    <xf numFmtId="0" fontId="3" fillId="0" borderId="61" xfId="2" applyFont="1" applyBorder="1" applyAlignment="1">
      <alignment vertical="center"/>
    </xf>
    <xf numFmtId="0" fontId="3" fillId="0" borderId="61" xfId="2" applyFont="1" applyBorder="1" applyAlignment="1">
      <alignment horizontal="distributed" vertical="center" wrapText="1"/>
    </xf>
    <xf numFmtId="178" fontId="3" fillId="0" borderId="34" xfId="2" applyNumberFormat="1" applyFont="1" applyBorder="1" applyAlignment="1">
      <alignment horizontal="right" vertical="center"/>
    </xf>
    <xf numFmtId="178" fontId="3" fillId="0" borderId="30" xfId="2" applyNumberFormat="1" applyFont="1" applyBorder="1" applyAlignment="1">
      <alignment horizontal="right" vertical="center"/>
    </xf>
    <xf numFmtId="178" fontId="3" fillId="0" borderId="30" xfId="2" applyNumberFormat="1" applyFont="1" applyBorder="1" applyAlignment="1">
      <alignment vertical="center"/>
    </xf>
    <xf numFmtId="0" fontId="3" fillId="0" borderId="34" xfId="2" applyFont="1" applyBorder="1" applyAlignment="1">
      <alignment horizontal="distributed" vertical="top" wrapText="1"/>
    </xf>
    <xf numFmtId="0" fontId="3" fillId="0" borderId="38" xfId="2" applyFont="1" applyBorder="1" applyAlignment="1">
      <alignment horizontal="center" vertical="center"/>
    </xf>
    <xf numFmtId="0" fontId="3" fillId="0" borderId="0" xfId="2" applyFont="1" applyBorder="1" applyAlignment="1">
      <alignment vertical="center"/>
    </xf>
    <xf numFmtId="0" fontId="3" fillId="0" borderId="0" xfId="2"/>
    <xf numFmtId="178" fontId="3" fillId="0" borderId="5" xfId="2" applyNumberFormat="1" applyBorder="1" applyAlignment="1">
      <alignment vertical="center"/>
    </xf>
    <xf numFmtId="0" fontId="3" fillId="0" borderId="59" xfId="2" applyBorder="1" applyAlignment="1">
      <alignment horizontal="distributed" vertical="center"/>
    </xf>
    <xf numFmtId="0" fontId="3" fillId="0" borderId="60" xfId="2" applyBorder="1"/>
    <xf numFmtId="178" fontId="3" fillId="0" borderId="7" xfId="2" applyNumberFormat="1" applyBorder="1" applyAlignment="1">
      <alignment horizontal="right" vertical="center"/>
    </xf>
    <xf numFmtId="178" fontId="3" fillId="0" borderId="1" xfId="2" applyNumberFormat="1" applyBorder="1" applyAlignment="1">
      <alignment horizontal="right" vertical="center"/>
    </xf>
    <xf numFmtId="178" fontId="3" fillId="0" borderId="1" xfId="2" applyNumberFormat="1" applyBorder="1" applyAlignment="1">
      <alignment vertical="center"/>
    </xf>
    <xf numFmtId="178" fontId="3" fillId="0" borderId="17" xfId="2" applyNumberFormat="1" applyBorder="1" applyAlignment="1">
      <alignment vertical="center"/>
    </xf>
    <xf numFmtId="0" fontId="3" fillId="0" borderId="17" xfId="2" applyBorder="1" applyAlignment="1">
      <alignment horizontal="distributed" vertical="center"/>
    </xf>
    <xf numFmtId="0" fontId="3" fillId="0" borderId="4" xfId="2" applyBorder="1" applyAlignment="1">
      <alignment horizontal="distributed" vertical="center"/>
    </xf>
    <xf numFmtId="0" fontId="3" fillId="0" borderId="4" xfId="2" applyBorder="1" applyAlignment="1">
      <alignment vertical="center"/>
    </xf>
    <xf numFmtId="0" fontId="3" fillId="0" borderId="61" xfId="2" applyBorder="1"/>
    <xf numFmtId="178" fontId="3" fillId="0" borderId="10" xfId="2" applyNumberFormat="1" applyBorder="1" applyAlignment="1">
      <alignment vertical="center"/>
    </xf>
    <xf numFmtId="178" fontId="3" fillId="0" borderId="7" xfId="2" applyNumberFormat="1" applyBorder="1" applyAlignment="1">
      <alignment vertical="center"/>
    </xf>
    <xf numFmtId="178" fontId="3" fillId="0" borderId="34" xfId="2" applyNumberFormat="1" applyBorder="1" applyAlignment="1">
      <alignment vertical="center"/>
    </xf>
    <xf numFmtId="178" fontId="3" fillId="0" borderId="30" xfId="2" applyNumberFormat="1" applyBorder="1" applyAlignment="1">
      <alignment vertical="center"/>
    </xf>
    <xf numFmtId="0" fontId="12" fillId="0" borderId="0" xfId="2" applyFont="1"/>
    <xf numFmtId="0" fontId="3" fillId="0" borderId="0" xfId="2" applyFont="1" applyAlignment="1">
      <alignment vertical="top"/>
    </xf>
    <xf numFmtId="0" fontId="3" fillId="0" borderId="0" xfId="2" applyFont="1" applyBorder="1" applyAlignment="1"/>
    <xf numFmtId="178" fontId="4" fillId="0" borderId="9" xfId="0" applyNumberFormat="1" applyFont="1" applyBorder="1" applyAlignment="1">
      <alignment horizontal="right" vertical="center"/>
    </xf>
    <xf numFmtId="178" fontId="4" fillId="0" borderId="5" xfId="0" applyNumberFormat="1" applyFont="1" applyBorder="1" applyAlignment="1">
      <alignment vertical="center"/>
    </xf>
    <xf numFmtId="178" fontId="4" fillId="0" borderId="5" xfId="0" applyNumberFormat="1" applyFont="1" applyBorder="1" applyAlignment="1">
      <alignment horizontal="right" vertical="center"/>
    </xf>
    <xf numFmtId="178" fontId="13" fillId="0" borderId="5" xfId="0" applyNumberFormat="1" applyFont="1" applyBorder="1" applyAlignment="1">
      <alignment vertical="center"/>
    </xf>
    <xf numFmtId="0" fontId="3" fillId="0" borderId="18" xfId="2" applyFont="1" applyBorder="1" applyAlignment="1">
      <alignment horizontal="distributed" vertical="center"/>
    </xf>
    <xf numFmtId="0" fontId="3" fillId="0" borderId="62" xfId="2" applyFont="1" applyBorder="1"/>
    <xf numFmtId="178" fontId="4" fillId="0" borderId="6" xfId="0" applyNumberFormat="1" applyFont="1" applyBorder="1" applyAlignment="1">
      <alignment vertical="center"/>
    </xf>
    <xf numFmtId="178" fontId="4" fillId="0" borderId="16" xfId="0" applyNumberFormat="1" applyFont="1" applyBorder="1" applyAlignment="1">
      <alignment vertical="center"/>
    </xf>
    <xf numFmtId="178" fontId="13" fillId="0" borderId="16" xfId="0" applyNumberFormat="1" applyFont="1" applyBorder="1" applyAlignment="1">
      <alignment vertical="center"/>
    </xf>
    <xf numFmtId="0" fontId="3" fillId="0" borderId="8" xfId="2" applyFont="1" applyBorder="1" applyAlignment="1">
      <alignment horizontal="distributed" vertical="center"/>
    </xf>
    <xf numFmtId="0" fontId="3" fillId="0" borderId="36" xfId="2" applyFont="1" applyBorder="1"/>
    <xf numFmtId="178" fontId="4" fillId="0" borderId="7" xfId="0" applyNumberFormat="1" applyFont="1" applyBorder="1" applyAlignment="1">
      <alignment vertical="center"/>
    </xf>
    <xf numFmtId="178" fontId="4" fillId="0" borderId="1" xfId="0" applyNumberFormat="1" applyFont="1" applyBorder="1" applyAlignment="1">
      <alignment horizontal="right" vertical="center"/>
    </xf>
    <xf numFmtId="178" fontId="4" fillId="0" borderId="1" xfId="0" applyNumberFormat="1" applyFont="1" applyBorder="1" applyAlignment="1">
      <alignment vertical="center"/>
    </xf>
    <xf numFmtId="178" fontId="13" fillId="0" borderId="1" xfId="0" applyNumberFormat="1" applyFont="1" applyBorder="1" applyAlignment="1">
      <alignment vertical="center"/>
    </xf>
    <xf numFmtId="0" fontId="3" fillId="0" borderId="35" xfId="2" applyFont="1" applyBorder="1"/>
    <xf numFmtId="178" fontId="4" fillId="0" borderId="7" xfId="0" applyNumberFormat="1" applyFont="1" applyBorder="1" applyAlignment="1">
      <alignment horizontal="right" vertical="center"/>
    </xf>
    <xf numFmtId="178" fontId="4" fillId="0" borderId="7" xfId="2" applyNumberFormat="1" applyFont="1" applyBorder="1" applyAlignment="1">
      <alignment horizontal="right" vertical="center"/>
    </xf>
    <xf numFmtId="178" fontId="4" fillId="0" borderId="1" xfId="2" applyNumberFormat="1" applyFont="1" applyBorder="1" applyAlignment="1">
      <alignment horizontal="right" vertical="center"/>
    </xf>
    <xf numFmtId="178" fontId="13" fillId="0" borderId="1" xfId="2" applyNumberFormat="1" applyFont="1" applyBorder="1" applyAlignment="1">
      <alignment horizontal="right" vertical="center"/>
    </xf>
    <xf numFmtId="178" fontId="13" fillId="0" borderId="30" xfId="2" applyNumberFormat="1" applyFont="1" applyBorder="1" applyAlignment="1">
      <alignment horizontal="right" vertical="center"/>
    </xf>
    <xf numFmtId="178" fontId="13" fillId="0" borderId="50" xfId="2" applyNumberFormat="1" applyFont="1" applyBorder="1" applyAlignment="1">
      <alignment horizontal="right" vertical="center"/>
    </xf>
    <xf numFmtId="178" fontId="13" fillId="0" borderId="47" xfId="2" applyNumberFormat="1" applyFont="1" applyBorder="1" applyAlignment="1">
      <alignment horizontal="right" vertical="center"/>
    </xf>
    <xf numFmtId="0" fontId="3" fillId="0" borderId="34" xfId="2" applyFont="1" applyBorder="1" applyAlignment="1">
      <alignment horizontal="distributed" vertical="center" wrapText="1"/>
    </xf>
    <xf numFmtId="0" fontId="4" fillId="0" borderId="30" xfId="2" applyFont="1" applyBorder="1" applyAlignment="1">
      <alignment horizontal="center" vertical="center" wrapText="1"/>
    </xf>
    <xf numFmtId="0" fontId="4" fillId="0" borderId="30" xfId="2" applyFont="1" applyBorder="1" applyAlignment="1">
      <alignment horizontal="distributed" vertical="center" wrapText="1"/>
    </xf>
    <xf numFmtId="0" fontId="4" fillId="0" borderId="30" xfId="2" applyFont="1" applyBorder="1" applyAlignment="1">
      <alignment horizontal="center" vertical="center"/>
    </xf>
    <xf numFmtId="0" fontId="7" fillId="0" borderId="6" xfId="2" applyFont="1" applyBorder="1" applyAlignment="1">
      <alignment horizontal="center" vertical="center" wrapText="1"/>
    </xf>
    <xf numFmtId="0" fontId="4" fillId="0" borderId="16" xfId="2" applyFont="1" applyBorder="1" applyAlignment="1">
      <alignment horizontal="distributed" vertical="center" wrapText="1"/>
    </xf>
    <xf numFmtId="0" fontId="4" fillId="0" borderId="16" xfId="2" applyFont="1" applyBorder="1" applyAlignment="1">
      <alignment horizontal="center" vertical="center"/>
    </xf>
    <xf numFmtId="0" fontId="4" fillId="0" borderId="16" xfId="2" applyFont="1" applyBorder="1" applyAlignment="1">
      <alignment horizontal="center" vertical="center" wrapText="1"/>
    </xf>
    <xf numFmtId="0" fontId="1" fillId="0" borderId="0" xfId="2" applyFont="1" applyAlignment="1">
      <alignment horizontal="center"/>
    </xf>
    <xf numFmtId="0" fontId="1" fillId="0" borderId="0" xfId="2" applyFont="1" applyAlignment="1">
      <alignment horizontal="left"/>
    </xf>
    <xf numFmtId="0" fontId="3" fillId="0" borderId="0" xfId="2" applyAlignment="1">
      <alignment vertical="center"/>
    </xf>
    <xf numFmtId="0" fontId="3" fillId="0" borderId="0" xfId="2" applyAlignment="1">
      <alignment vertical="center" wrapText="1"/>
    </xf>
    <xf numFmtId="0" fontId="3" fillId="0" borderId="0" xfId="2" applyFont="1" applyAlignment="1">
      <alignment horizontal="right" vertical="center"/>
    </xf>
    <xf numFmtId="176" fontId="3" fillId="0" borderId="32" xfId="2" applyNumberFormat="1" applyFont="1" applyBorder="1" applyAlignment="1">
      <alignment horizontal="right" vertical="center"/>
    </xf>
    <xf numFmtId="176" fontId="3" fillId="0" borderId="31" xfId="2" applyNumberFormat="1" applyBorder="1" applyAlignment="1">
      <alignment horizontal="right" vertical="center"/>
    </xf>
    <xf numFmtId="176" fontId="3" fillId="0" borderId="31" xfId="2" applyNumberFormat="1" applyFont="1" applyBorder="1" applyAlignment="1">
      <alignment horizontal="right" vertical="center"/>
    </xf>
    <xf numFmtId="176" fontId="11" fillId="0" borderId="31" xfId="2" applyNumberFormat="1" applyFont="1" applyBorder="1" applyAlignment="1">
      <alignment horizontal="right" vertical="center"/>
    </xf>
    <xf numFmtId="0" fontId="3" fillId="0" borderId="27" xfId="2" applyBorder="1" applyAlignment="1">
      <alignment horizontal="distributed" vertical="center" wrapText="1"/>
    </xf>
    <xf numFmtId="0" fontId="4" fillId="0" borderId="59" xfId="2" applyFont="1" applyBorder="1" applyAlignment="1">
      <alignment horizontal="distributed" vertical="center" wrapText="1"/>
    </xf>
    <xf numFmtId="0" fontId="3" fillId="0" borderId="62" xfId="2" applyBorder="1" applyAlignment="1">
      <alignment vertical="center"/>
    </xf>
    <xf numFmtId="176" fontId="3" fillId="0" borderId="34" xfId="2" applyNumberFormat="1" applyFont="1" applyBorder="1" applyAlignment="1">
      <alignment horizontal="right" vertical="center"/>
    </xf>
    <xf numFmtId="176" fontId="3" fillId="0" borderId="30" xfId="2" applyNumberFormat="1" applyBorder="1" applyAlignment="1">
      <alignment horizontal="right" vertical="center"/>
    </xf>
    <xf numFmtId="176" fontId="3" fillId="0" borderId="30" xfId="2" applyNumberFormat="1" applyFont="1" applyBorder="1" applyAlignment="1">
      <alignment horizontal="right" vertical="center"/>
    </xf>
    <xf numFmtId="176" fontId="11" fillId="0" borderId="30" xfId="2" applyNumberFormat="1" applyFont="1" applyBorder="1" applyAlignment="1">
      <alignment horizontal="right" vertical="center"/>
    </xf>
    <xf numFmtId="0" fontId="3" fillId="0" borderId="10" xfId="2" applyBorder="1" applyAlignment="1">
      <alignment horizontal="distributed" vertical="center" wrapText="1"/>
    </xf>
    <xf numFmtId="0" fontId="4" fillId="0" borderId="22" xfId="2" applyFont="1" applyBorder="1" applyAlignment="1">
      <alignment horizontal="distributed" vertical="center" wrapText="1"/>
    </xf>
    <xf numFmtId="0" fontId="3" fillId="0" borderId="36" xfId="2" applyBorder="1" applyAlignment="1">
      <alignment vertical="center"/>
    </xf>
    <xf numFmtId="0" fontId="4" fillId="0" borderId="0" xfId="2" applyFont="1" applyBorder="1" applyAlignment="1">
      <alignment horizontal="distributed" vertical="center" wrapText="1"/>
    </xf>
    <xf numFmtId="176" fontId="3" fillId="0" borderId="7" xfId="2" applyNumberFormat="1" applyFont="1" applyBorder="1" applyAlignment="1">
      <alignment horizontal="right" vertical="center"/>
    </xf>
    <xf numFmtId="176" fontId="3" fillId="0" borderId="1" xfId="2" applyNumberFormat="1" applyBorder="1" applyAlignment="1">
      <alignment horizontal="right" vertical="center"/>
    </xf>
    <xf numFmtId="176" fontId="3" fillId="0" borderId="1" xfId="2" applyNumberFormat="1" applyFont="1" applyBorder="1" applyAlignment="1">
      <alignment horizontal="right" vertical="center"/>
    </xf>
    <xf numFmtId="176" fontId="11" fillId="0" borderId="1" xfId="2" applyNumberFormat="1" applyFont="1" applyBorder="1" applyAlignment="1">
      <alignment horizontal="right" vertical="center"/>
    </xf>
    <xf numFmtId="0" fontId="3" fillId="0" borderId="17" xfId="2" applyBorder="1" applyAlignment="1">
      <alignment horizontal="distributed" vertical="center" wrapText="1"/>
    </xf>
    <xf numFmtId="0" fontId="4" fillId="0" borderId="4" xfId="2" applyFont="1" applyBorder="1" applyAlignment="1">
      <alignment horizontal="distributed" vertical="center" wrapText="1"/>
    </xf>
    <xf numFmtId="176" fontId="3" fillId="0" borderId="15" xfId="2" applyNumberFormat="1" applyFont="1" applyBorder="1" applyAlignment="1">
      <alignment horizontal="right" vertical="center"/>
    </xf>
    <xf numFmtId="176" fontId="3" fillId="0" borderId="14" xfId="2" applyNumberFormat="1" applyBorder="1" applyAlignment="1">
      <alignment horizontal="right" vertical="center"/>
    </xf>
    <xf numFmtId="176" fontId="3" fillId="0" borderId="14" xfId="2" applyNumberFormat="1" applyFont="1" applyBorder="1" applyAlignment="1">
      <alignment horizontal="right" vertical="center"/>
    </xf>
    <xf numFmtId="176" fontId="11" fillId="0" borderId="14" xfId="2" applyNumberFormat="1" applyFont="1" applyBorder="1" applyAlignment="1">
      <alignment horizontal="right" vertical="center"/>
    </xf>
    <xf numFmtId="0" fontId="3" fillId="0" borderId="25" xfId="2" applyBorder="1" applyAlignment="1">
      <alignment horizontal="distributed" vertical="center" wrapText="1"/>
    </xf>
    <xf numFmtId="0" fontId="3" fillId="0" borderId="0" xfId="2" applyBorder="1" applyAlignment="1">
      <alignment vertical="center"/>
    </xf>
    <xf numFmtId="0" fontId="3" fillId="0" borderId="35" xfId="2" applyBorder="1" applyAlignment="1">
      <alignment vertical="center"/>
    </xf>
    <xf numFmtId="176" fontId="3" fillId="0" borderId="6" xfId="2" applyNumberFormat="1" applyFont="1" applyBorder="1" applyAlignment="1">
      <alignment horizontal="right" vertical="center"/>
    </xf>
    <xf numFmtId="176" fontId="3" fillId="0" borderId="16" xfId="2" applyNumberFormat="1" applyBorder="1" applyAlignment="1">
      <alignment horizontal="right" vertical="center"/>
    </xf>
    <xf numFmtId="176" fontId="3" fillId="0" borderId="16" xfId="2" applyNumberFormat="1" applyFont="1" applyBorder="1" applyAlignment="1">
      <alignment horizontal="right" vertical="center"/>
    </xf>
    <xf numFmtId="176" fontId="11" fillId="0" borderId="16" xfId="2" applyNumberFormat="1" applyFont="1" applyBorder="1" applyAlignment="1">
      <alignment horizontal="right" vertical="center"/>
    </xf>
    <xf numFmtId="0" fontId="3" fillId="0" borderId="8" xfId="2" applyBorder="1" applyAlignment="1">
      <alignment horizontal="distributed" vertical="center" wrapText="1"/>
    </xf>
    <xf numFmtId="0" fontId="3" fillId="0" borderId="22" xfId="2" applyBorder="1" applyAlignment="1">
      <alignment horizontal="center" vertical="distributed" textRotation="255" justifyLastLine="1"/>
    </xf>
    <xf numFmtId="0" fontId="10" fillId="0" borderId="4" xfId="2" applyFont="1" applyBorder="1" applyAlignment="1">
      <alignment horizontal="distributed" vertical="center" wrapText="1"/>
    </xf>
    <xf numFmtId="0" fontId="3" fillId="0" borderId="4" xfId="2" applyBorder="1" applyAlignment="1">
      <alignment horizontal="center" vertical="distributed" textRotation="255" justifyLastLine="1"/>
    </xf>
    <xf numFmtId="176" fontId="3" fillId="0" borderId="7" xfId="2" applyNumberFormat="1" applyBorder="1" applyAlignment="1">
      <alignment horizontal="right" vertical="center"/>
    </xf>
    <xf numFmtId="176" fontId="11" fillId="0" borderId="47" xfId="2" applyNumberFormat="1" applyFont="1" applyBorder="1" applyAlignment="1">
      <alignment horizontal="right" vertical="center"/>
    </xf>
    <xf numFmtId="0" fontId="11" fillId="0" borderId="52" xfId="2" applyFont="1" applyBorder="1" applyAlignment="1">
      <alignment horizontal="distributed" vertical="center" wrapText="1"/>
    </xf>
    <xf numFmtId="0" fontId="13" fillId="0" borderId="42" xfId="2" applyFont="1" applyBorder="1" applyAlignment="1">
      <alignment horizontal="distributed" vertical="center" wrapText="1"/>
    </xf>
    <xf numFmtId="0" fontId="3" fillId="0" borderId="42" xfId="2" applyBorder="1" applyAlignment="1">
      <alignment horizontal="center" vertical="distributed" textRotation="255" justifyLastLine="1"/>
    </xf>
    <xf numFmtId="0" fontId="3" fillId="0" borderId="7" xfId="2" applyFont="1" applyBorder="1" applyAlignment="1">
      <alignment vertical="center" textRotation="255" shrinkToFit="1"/>
    </xf>
    <xf numFmtId="0" fontId="3" fillId="0" borderId="1" xfId="2" applyFont="1" applyBorder="1" applyAlignment="1">
      <alignment vertical="center" textRotation="255" shrinkToFit="1"/>
    </xf>
    <xf numFmtId="0" fontId="0" fillId="0" borderId="0" xfId="2" applyFont="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pplyProtection="1">
      <alignment vertical="center"/>
    </xf>
    <xf numFmtId="177" fontId="3" fillId="0" borderId="5" xfId="0" applyNumberFormat="1" applyFont="1" applyFill="1" applyBorder="1" applyAlignment="1">
      <alignment horizontal="center" vertical="center"/>
    </xf>
    <xf numFmtId="0" fontId="3" fillId="0" borderId="18" xfId="0" applyFont="1" applyBorder="1" applyAlignment="1">
      <alignment vertical="center"/>
    </xf>
    <xf numFmtId="0" fontId="3" fillId="0" borderId="59" xfId="0" applyFont="1" applyBorder="1" applyAlignment="1">
      <alignment horizontal="distributed" vertical="center"/>
    </xf>
    <xf numFmtId="0" fontId="3" fillId="0" borderId="60" xfId="0" applyFont="1" applyBorder="1" applyAlignment="1">
      <alignment vertical="center"/>
    </xf>
    <xf numFmtId="177" fontId="3" fillId="0" borderId="1" xfId="0" applyNumberFormat="1" applyFont="1" applyFill="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horizontal="distributed" vertical="center"/>
    </xf>
    <xf numFmtId="0" fontId="3" fillId="0" borderId="61" xfId="0" applyFont="1" applyBorder="1" applyAlignment="1">
      <alignment vertical="center"/>
    </xf>
    <xf numFmtId="0" fontId="0" fillId="0" borderId="0" xfId="0" applyAlignment="1">
      <alignment vertical="center"/>
    </xf>
    <xf numFmtId="0" fontId="3" fillId="0" borderId="20" xfId="0" applyFont="1" applyBorder="1" applyAlignment="1">
      <alignment vertical="center"/>
    </xf>
    <xf numFmtId="9" fontId="3" fillId="0" borderId="63" xfId="0" applyNumberFormat="1" applyFont="1" applyFill="1" applyBorder="1" applyAlignment="1">
      <alignment vertical="center"/>
    </xf>
    <xf numFmtId="9" fontId="3" fillId="0" borderId="64" xfId="0" applyNumberFormat="1" applyFont="1" applyFill="1" applyBorder="1" applyAlignment="1">
      <alignment vertical="center"/>
    </xf>
    <xf numFmtId="177" fontId="3" fillId="0" borderId="64" xfId="0" applyNumberFormat="1" applyFont="1" applyFill="1" applyBorder="1" applyAlignment="1">
      <alignment horizontal="right" vertical="center"/>
    </xf>
    <xf numFmtId="176" fontId="3" fillId="0" borderId="64" xfId="0" applyNumberFormat="1" applyFont="1" applyFill="1" applyBorder="1" applyAlignment="1">
      <alignment vertical="center"/>
    </xf>
    <xf numFmtId="184" fontId="3" fillId="0" borderId="64" xfId="0" applyNumberFormat="1" applyFont="1" applyFill="1" applyBorder="1" applyAlignment="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vertical="center"/>
    </xf>
    <xf numFmtId="177" fontId="3" fillId="0" borderId="6"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16" xfId="0" applyNumberFormat="1" applyFont="1" applyFill="1" applyBorder="1" applyAlignment="1">
      <alignment horizontal="right" vertical="center"/>
    </xf>
    <xf numFmtId="176" fontId="3" fillId="0" borderId="16" xfId="0" applyNumberFormat="1" applyFont="1" applyFill="1" applyBorder="1" applyAlignment="1">
      <alignment vertical="center"/>
    </xf>
    <xf numFmtId="0" fontId="3" fillId="0" borderId="21" xfId="0" applyFont="1" applyBorder="1" applyAlignment="1">
      <alignment vertical="center"/>
    </xf>
    <xf numFmtId="177" fontId="3" fillId="0" borderId="7" xfId="0" applyNumberFormat="1" applyFont="1" applyFill="1" applyBorder="1" applyAlignment="1">
      <alignment vertical="center"/>
    </xf>
    <xf numFmtId="177" fontId="3" fillId="0" borderId="1" xfId="0" applyNumberFormat="1" applyFont="1" applyFill="1" applyBorder="1" applyAlignment="1">
      <alignment vertical="center"/>
    </xf>
    <xf numFmtId="177" fontId="3" fillId="0" borderId="1" xfId="0" applyNumberFormat="1" applyFont="1" applyFill="1" applyBorder="1" applyAlignment="1">
      <alignment horizontal="right" vertical="center"/>
    </xf>
    <xf numFmtId="176" fontId="3" fillId="0" borderId="1" xfId="0" applyNumberFormat="1" applyFont="1" applyFill="1" applyBorder="1" applyAlignment="1">
      <alignment vertical="center"/>
    </xf>
    <xf numFmtId="0" fontId="5" fillId="0" borderId="30" xfId="0" applyFont="1" applyBorder="1" applyAlignment="1">
      <alignment horizontal="center" vertical="center"/>
    </xf>
    <xf numFmtId="49" fontId="3" fillId="0" borderId="1" xfId="0" applyNumberFormat="1" applyFont="1" applyBorder="1" applyAlignment="1">
      <alignment horizontal="center" vertical="center"/>
    </xf>
    <xf numFmtId="9" fontId="3" fillId="0" borderId="32" xfId="0" applyNumberFormat="1" applyFont="1" applyFill="1" applyBorder="1" applyAlignment="1">
      <alignment vertical="center"/>
    </xf>
    <xf numFmtId="9" fontId="3" fillId="0" borderId="31" xfId="0" applyNumberFormat="1" applyFont="1" applyFill="1" applyBorder="1" applyAlignment="1">
      <alignment vertical="center"/>
    </xf>
    <xf numFmtId="177" fontId="3" fillId="0" borderId="31" xfId="0" applyNumberFormat="1" applyFont="1" applyFill="1" applyBorder="1" applyAlignment="1">
      <alignment horizontal="right" vertical="center"/>
    </xf>
    <xf numFmtId="184" fontId="3" fillId="0" borderId="31" xfId="0" applyNumberFormat="1" applyFont="1" applyFill="1" applyBorder="1" applyAlignment="1">
      <alignmen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45" xfId="0" applyFont="1" applyBorder="1" applyAlignment="1">
      <alignment vertical="center"/>
    </xf>
    <xf numFmtId="177" fontId="3" fillId="0" borderId="5" xfId="0" applyNumberFormat="1" applyFont="1" applyFill="1" applyBorder="1" applyAlignment="1">
      <alignment vertical="center"/>
    </xf>
    <xf numFmtId="177" fontId="3" fillId="0" borderId="5" xfId="0" applyNumberFormat="1" applyFont="1" applyFill="1" applyBorder="1" applyAlignment="1">
      <alignment horizontal="right" vertical="center"/>
    </xf>
    <xf numFmtId="184" fontId="3" fillId="0" borderId="5" xfId="0" applyNumberFormat="1" applyFont="1" applyFill="1" applyBorder="1" applyAlignment="1">
      <alignment vertical="center"/>
    </xf>
    <xf numFmtId="0" fontId="3" fillId="0" borderId="18" xfId="0" applyFont="1" applyBorder="1" applyAlignment="1">
      <alignment horizontal="center" vertical="center"/>
    </xf>
    <xf numFmtId="184" fontId="3" fillId="0" borderId="1" xfId="0" applyNumberFormat="1" applyFont="1" applyFill="1" applyBorder="1" applyAlignment="1">
      <alignment vertical="center"/>
    </xf>
    <xf numFmtId="184" fontId="3" fillId="0" borderId="24" xfId="0" applyNumberFormat="1" applyFont="1" applyBorder="1" applyAlignment="1">
      <alignment vertical="center"/>
    </xf>
    <xf numFmtId="49" fontId="3" fillId="0" borderId="0" xfId="0" applyNumberFormat="1" applyFont="1" applyAlignment="1">
      <alignment vertical="center"/>
    </xf>
    <xf numFmtId="49" fontId="0" fillId="0" borderId="0" xfId="0" applyNumberFormat="1" applyAlignment="1">
      <alignment vertical="center"/>
    </xf>
    <xf numFmtId="177" fontId="3" fillId="0" borderId="9" xfId="0" applyNumberFormat="1" applyFont="1" applyFill="1" applyBorder="1" applyAlignment="1">
      <alignment vertical="center"/>
    </xf>
    <xf numFmtId="0" fontId="3" fillId="0" borderId="1" xfId="0" applyFont="1" applyBorder="1" applyAlignment="1">
      <alignment horizontal="center" vertical="center"/>
    </xf>
    <xf numFmtId="0" fontId="5" fillId="0" borderId="30"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distributed" vertical="center"/>
    </xf>
    <xf numFmtId="0" fontId="3" fillId="0" borderId="29" xfId="0" applyFont="1" applyBorder="1" applyAlignment="1">
      <alignment horizontal="distributed" vertical="center"/>
    </xf>
    <xf numFmtId="0" fontId="3" fillId="0" borderId="17" xfId="0" applyFont="1" applyBorder="1" applyAlignment="1">
      <alignment horizontal="center" vertical="center"/>
    </xf>
    <xf numFmtId="178" fontId="3" fillId="0" borderId="31" xfId="0" applyNumberFormat="1" applyFont="1" applyBorder="1" applyAlignment="1">
      <alignment vertical="center"/>
    </xf>
    <xf numFmtId="178" fontId="3" fillId="0" borderId="32" xfId="0" applyNumberFormat="1" applyFont="1" applyBorder="1" applyAlignment="1">
      <alignment vertical="center"/>
    </xf>
    <xf numFmtId="0" fontId="3" fillId="0" borderId="19" xfId="0" applyFont="1" applyBorder="1" applyAlignment="1">
      <alignment horizontal="center" vertical="center"/>
    </xf>
    <xf numFmtId="181" fontId="3" fillId="0" borderId="14" xfId="0" applyNumberFormat="1" applyFont="1" applyFill="1" applyBorder="1" applyAlignment="1">
      <alignment vertical="center"/>
    </xf>
    <xf numFmtId="181" fontId="3" fillId="0" borderId="15" xfId="0" applyNumberFormat="1" applyFont="1" applyFill="1" applyBorder="1" applyAlignment="1">
      <alignment vertical="center"/>
    </xf>
    <xf numFmtId="182" fontId="3" fillId="0" borderId="14" xfId="0" applyNumberFormat="1" applyFont="1" applyFill="1" applyBorder="1" applyAlignment="1">
      <alignment horizontal="right" vertical="center"/>
    </xf>
    <xf numFmtId="182" fontId="3" fillId="0" borderId="14" xfId="0" applyNumberFormat="1" applyFont="1" applyFill="1" applyBorder="1" applyAlignment="1">
      <alignment vertical="center"/>
    </xf>
    <xf numFmtId="182" fontId="3" fillId="0" borderId="15" xfId="0" applyNumberFormat="1" applyFont="1" applyFill="1" applyBorder="1" applyAlignment="1">
      <alignment vertical="center"/>
    </xf>
    <xf numFmtId="181" fontId="3" fillId="0" borderId="0" xfId="0" applyNumberFormat="1" applyFont="1" applyFill="1" applyAlignment="1">
      <alignment horizontal="right" vertical="center"/>
    </xf>
    <xf numFmtId="181" fontId="3" fillId="0" borderId="14" xfId="0" applyNumberFormat="1" applyFont="1" applyFill="1" applyBorder="1" applyAlignment="1">
      <alignment horizontal="right" vertical="center"/>
    </xf>
    <xf numFmtId="181" fontId="3" fillId="0" borderId="15" xfId="0" applyNumberFormat="1" applyFont="1" applyFill="1" applyBorder="1" applyAlignment="1">
      <alignment horizontal="right" vertical="center"/>
    </xf>
    <xf numFmtId="181" fontId="3" fillId="0" borderId="31" xfId="0" applyNumberFormat="1" applyFont="1" applyFill="1" applyBorder="1" applyAlignment="1">
      <alignment horizontal="right" vertical="center"/>
    </xf>
    <xf numFmtId="181" fontId="3" fillId="0" borderId="32" xfId="0" applyNumberFormat="1" applyFont="1" applyFill="1" applyBorder="1" applyAlignment="1">
      <alignment horizontal="right" vertical="center"/>
    </xf>
    <xf numFmtId="181" fontId="3" fillId="0" borderId="0" xfId="0" applyNumberFormat="1" applyFont="1" applyFill="1" applyAlignment="1">
      <alignment vertical="center"/>
    </xf>
    <xf numFmtId="181" fontId="3" fillId="0" borderId="26" xfId="0" applyNumberFormat="1" applyFont="1" applyFill="1" applyBorder="1" applyAlignment="1">
      <alignment vertical="center"/>
    </xf>
    <xf numFmtId="176" fontId="3" fillId="0" borderId="41" xfId="0" applyNumberFormat="1" applyFont="1" applyBorder="1" applyAlignment="1">
      <alignment horizontal="right" vertical="center"/>
    </xf>
    <xf numFmtId="176" fontId="3" fillId="0" borderId="33" xfId="0" applyNumberFormat="1" applyFont="1" applyBorder="1" applyAlignment="1">
      <alignment horizontal="right" vertical="center"/>
    </xf>
    <xf numFmtId="181" fontId="3" fillId="0" borderId="13" xfId="0" applyNumberFormat="1" applyFont="1" applyFill="1" applyBorder="1" applyAlignment="1">
      <alignment vertical="center"/>
    </xf>
    <xf numFmtId="0" fontId="3" fillId="0" borderId="18" xfId="2" applyFont="1" applyBorder="1" applyAlignment="1">
      <alignment horizontal="distributed" vertical="center"/>
    </xf>
    <xf numFmtId="0" fontId="3" fillId="0" borderId="17" xfId="2" applyFont="1" applyBorder="1" applyAlignment="1">
      <alignment horizontal="distributed" vertical="center"/>
    </xf>
    <xf numFmtId="178" fontId="3" fillId="0" borderId="0" xfId="2" applyNumberFormat="1" applyFont="1" applyAlignment="1">
      <alignment vertical="center"/>
    </xf>
    <xf numFmtId="178" fontId="3" fillId="0" borderId="35" xfId="2" applyNumberFormat="1" applyFont="1" applyBorder="1" applyAlignment="1">
      <alignment horizontal="right" vertical="center"/>
    </xf>
    <xf numFmtId="178" fontId="3" fillId="0" borderId="0" xfId="2" applyNumberFormat="1"/>
    <xf numFmtId="0" fontId="2" fillId="0" borderId="4" xfId="2" applyFont="1" applyBorder="1" applyAlignment="1">
      <alignment horizontal="distributed" vertical="center" wrapText="1"/>
    </xf>
    <xf numFmtId="0" fontId="2" fillId="0" borderId="22" xfId="2" applyFont="1" applyBorder="1" applyAlignment="1">
      <alignment horizontal="distributed" vertical="center" wrapText="1"/>
    </xf>
    <xf numFmtId="176" fontId="11" fillId="0" borderId="47" xfId="2" applyNumberFormat="1" applyFont="1" applyBorder="1" applyAlignment="1">
      <alignment horizontal="right" vertical="center" shrinkToFit="1"/>
    </xf>
    <xf numFmtId="0" fontId="3" fillId="0" borderId="0" xfId="0" applyFont="1" applyAlignment="1">
      <alignment vertical="top"/>
    </xf>
    <xf numFmtId="0" fontId="3" fillId="0" borderId="0" xfId="0" applyFont="1" applyBorder="1" applyAlignment="1">
      <alignment horizontal="right"/>
    </xf>
    <xf numFmtId="0" fontId="3" fillId="0" borderId="56" xfId="0" applyFont="1" applyBorder="1" applyAlignment="1">
      <alignment horizontal="right"/>
    </xf>
    <xf numFmtId="0" fontId="4" fillId="0" borderId="0" xfId="0" applyFont="1" applyBorder="1" applyAlignment="1">
      <alignment horizontal="right" vertical="center"/>
    </xf>
    <xf numFmtId="0" fontId="4" fillId="0" borderId="56" xfId="0" applyFont="1" applyBorder="1" applyAlignment="1">
      <alignment horizontal="right" vertical="center"/>
    </xf>
    <xf numFmtId="0" fontId="3" fillId="0" borderId="0" xfId="0" applyFont="1" applyBorder="1" applyAlignment="1">
      <alignment horizontal="right" vertical="center"/>
    </xf>
    <xf numFmtId="0" fontId="3" fillId="0" borderId="56" xfId="0" applyFont="1" applyBorder="1" applyAlignment="1">
      <alignment horizontal="right" vertical="center"/>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center"/>
    </xf>
    <xf numFmtId="0" fontId="9" fillId="0" borderId="39" xfId="0" applyFont="1" applyBorder="1" applyAlignment="1">
      <alignment horizontal="center" vertical="center"/>
    </xf>
    <xf numFmtId="0" fontId="9" fillId="0" borderId="13" xfId="0" applyFont="1" applyBorder="1" applyAlignment="1">
      <alignment horizontal="center" vertical="center"/>
    </xf>
    <xf numFmtId="0" fontId="9" fillId="0" borderId="54" xfId="0" applyFont="1" applyBorder="1" applyAlignment="1">
      <alignment horizontal="center" vertical="center"/>
    </xf>
    <xf numFmtId="0" fontId="3" fillId="0" borderId="48" xfId="0" applyFont="1" applyBorder="1" applyAlignment="1">
      <alignment horizontal="distributed" vertical="center" justifyLastLine="1"/>
    </xf>
    <xf numFmtId="0" fontId="3" fillId="0" borderId="47" xfId="0" applyFont="1" applyBorder="1" applyAlignment="1">
      <alignment horizontal="distributed" vertical="center" justifyLastLine="1"/>
    </xf>
    <xf numFmtId="0" fontId="3" fillId="0" borderId="50"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10" fillId="0" borderId="48" xfId="0" applyFont="1" applyBorder="1" applyAlignment="1">
      <alignment horizontal="center" vertical="center" textRotation="255"/>
    </xf>
    <xf numFmtId="0" fontId="10" fillId="0" borderId="49"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9" fillId="0" borderId="39"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4" xfId="0" applyFont="1" applyBorder="1" applyAlignment="1">
      <alignment horizontal="center" vertical="center" textRotation="255"/>
    </xf>
    <xf numFmtId="0" fontId="3" fillId="0" borderId="47" xfId="0" applyFont="1" applyBorder="1" applyAlignment="1">
      <alignment horizontal="distributed" vertical="center"/>
    </xf>
    <xf numFmtId="0" fontId="3" fillId="0" borderId="38" xfId="0" applyFont="1" applyBorder="1" applyAlignment="1">
      <alignment horizontal="center" vertical="distributed" wrapText="1"/>
    </xf>
    <xf numFmtId="0" fontId="3" fillId="0" borderId="15" xfId="0" applyFont="1" applyBorder="1" applyAlignment="1">
      <alignment horizontal="center" vertical="distributed"/>
    </xf>
    <xf numFmtId="0" fontId="3" fillId="0" borderId="34" xfId="0" applyFont="1" applyBorder="1" applyAlignment="1">
      <alignment horizontal="center" vertical="distributed"/>
    </xf>
    <xf numFmtId="0" fontId="3" fillId="0" borderId="1" xfId="0" applyFont="1" applyBorder="1" applyAlignment="1">
      <alignment horizontal="distributed"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distributed" textRotation="255" justifyLastLine="1"/>
    </xf>
    <xf numFmtId="0" fontId="3" fillId="0" borderId="7" xfId="0" applyFont="1" applyBorder="1" applyAlignment="1">
      <alignment horizontal="center" vertical="distributed" textRotation="255" justifyLastLine="1"/>
    </xf>
    <xf numFmtId="0" fontId="5" fillId="0" borderId="1" xfId="0" applyFont="1" applyBorder="1" applyAlignment="1">
      <alignment horizontal="center" vertical="center" wrapText="1"/>
    </xf>
    <xf numFmtId="0" fontId="3" fillId="0" borderId="54"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13" xfId="0" applyFont="1" applyBorder="1" applyAlignment="1">
      <alignment horizontal="center" vertical="center" textRotation="255"/>
    </xf>
    <xf numFmtId="0" fontId="5" fillId="0" borderId="50" xfId="0" applyFont="1" applyBorder="1" applyAlignment="1">
      <alignment horizontal="center" vertical="center"/>
    </xf>
    <xf numFmtId="0" fontId="5" fillId="0" borderId="7" xfId="0" applyFont="1" applyBorder="1" applyAlignment="1">
      <alignment horizontal="center" vertical="center"/>
    </xf>
    <xf numFmtId="0" fontId="5" fillId="0" borderId="39" xfId="0" applyFont="1" applyBorder="1" applyAlignment="1">
      <alignment horizontal="center" vertical="center"/>
    </xf>
    <xf numFmtId="0" fontId="5" fillId="0" borderId="13" xfId="0" applyFont="1" applyBorder="1" applyAlignment="1">
      <alignment horizontal="center" vertical="center"/>
    </xf>
    <xf numFmtId="0" fontId="5" fillId="0" borderId="54" xfId="0" applyFont="1" applyBorder="1" applyAlignment="1">
      <alignment horizontal="center" vertical="center"/>
    </xf>
    <xf numFmtId="0" fontId="5" fillId="0" borderId="33" xfId="0" applyFont="1" applyBorder="1" applyAlignment="1">
      <alignment horizontal="center" vertical="center"/>
    </xf>
    <xf numFmtId="0" fontId="5" fillId="0" borderId="47" xfId="0" applyFont="1" applyBorder="1" applyAlignment="1">
      <alignment horizontal="center" vertical="center"/>
    </xf>
    <xf numFmtId="0" fontId="5" fillId="0" borderId="1" xfId="0" applyFont="1" applyBorder="1" applyAlignment="1">
      <alignment horizontal="center" vertical="center"/>
    </xf>
    <xf numFmtId="0" fontId="3"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57" xfId="0" applyNumberFormat="1" applyFont="1" applyBorder="1" applyAlignment="1">
      <alignment horizontal="center" vertical="center"/>
    </xf>
    <xf numFmtId="176" fontId="11" fillId="0" borderId="7"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7" xfId="0" applyNumberFormat="1" applyFont="1" applyBorder="1" applyAlignment="1">
      <alignment horizontal="center" vertical="center"/>
    </xf>
    <xf numFmtId="176" fontId="11" fillId="0" borderId="57"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11" fillId="0" borderId="35" xfId="0" applyNumberFormat="1" applyFont="1" applyBorder="1" applyAlignment="1">
      <alignment horizontal="center" vertical="center"/>
    </xf>
    <xf numFmtId="176" fontId="3" fillId="0" borderId="49" xfId="0" applyNumberFormat="1" applyFont="1" applyBorder="1" applyAlignment="1">
      <alignment horizontal="distributed" vertical="center" justifyLastLine="1"/>
    </xf>
    <xf numFmtId="176" fontId="3" fillId="0" borderId="53" xfId="0" applyNumberFormat="1" applyFont="1" applyBorder="1" applyAlignment="1">
      <alignment horizontal="distributed" vertical="center" justifyLastLine="1"/>
    </xf>
    <xf numFmtId="176" fontId="4" fillId="0" borderId="49" xfId="0" applyNumberFormat="1" applyFont="1" applyBorder="1" applyAlignment="1">
      <alignment horizontal="distributed" vertical="center" wrapText="1" justifyLastLine="1"/>
    </xf>
    <xf numFmtId="176" fontId="4" fillId="0" borderId="49" xfId="0" applyNumberFormat="1" applyFont="1" applyBorder="1" applyAlignment="1">
      <alignment horizontal="distributed" vertical="center" justifyLastLine="1"/>
    </xf>
    <xf numFmtId="176" fontId="11" fillId="0" borderId="39" xfId="0" applyNumberFormat="1" applyFont="1" applyBorder="1" applyAlignment="1">
      <alignment horizontal="distributed" vertical="center" justifyLastLine="1"/>
    </xf>
    <xf numFmtId="176" fontId="11" fillId="0" borderId="13" xfId="0" applyNumberFormat="1" applyFont="1" applyBorder="1" applyAlignment="1">
      <alignment horizontal="distributed" vertical="center" justifyLastLine="1"/>
    </xf>
    <xf numFmtId="176" fontId="11" fillId="0" borderId="54" xfId="0" applyNumberFormat="1" applyFont="1" applyBorder="1" applyAlignment="1">
      <alignment horizontal="distributed" vertical="center" justifyLastLine="1"/>
    </xf>
    <xf numFmtId="0" fontId="14" fillId="0" borderId="13" xfId="0" applyFont="1" applyBorder="1"/>
    <xf numFmtId="0" fontId="14" fillId="0" borderId="54" xfId="0" applyFont="1" applyBorder="1"/>
    <xf numFmtId="176" fontId="4" fillId="0" borderId="39" xfId="0" applyNumberFormat="1" applyFont="1" applyBorder="1" applyAlignment="1">
      <alignment horizontal="distributed" vertical="center" wrapText="1" justifyLastLine="1"/>
    </xf>
    <xf numFmtId="176" fontId="4" fillId="0" borderId="13" xfId="0" applyNumberFormat="1" applyFont="1" applyBorder="1" applyAlignment="1">
      <alignment horizontal="distributed" vertical="center" justifyLastLine="1"/>
    </xf>
    <xf numFmtId="176" fontId="4" fillId="0" borderId="54" xfId="0" applyNumberFormat="1" applyFont="1" applyBorder="1" applyAlignment="1">
      <alignment horizontal="distributed" vertical="center" justifyLastLine="1"/>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11" fillId="0" borderId="36" xfId="0" applyNumberFormat="1" applyFont="1" applyBorder="1" applyAlignment="1">
      <alignment horizontal="center" vertical="center"/>
    </xf>
    <xf numFmtId="176" fontId="11" fillId="0" borderId="26" xfId="0" applyNumberFormat="1" applyFont="1" applyBorder="1" applyAlignment="1">
      <alignment horizontal="center" vertical="center"/>
    </xf>
    <xf numFmtId="176" fontId="11" fillId="0" borderId="46"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30" xfId="0" applyNumberFormat="1" applyFont="1" applyBorder="1" applyAlignment="1">
      <alignment horizontal="center"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8" xfId="0" applyFont="1" applyBorder="1" applyAlignment="1">
      <alignment horizontal="distributed" vertical="center"/>
    </xf>
    <xf numFmtId="0" fontId="3" fillId="0" borderId="24"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distributed" vertical="center"/>
    </xf>
    <xf numFmtId="0" fontId="3" fillId="0" borderId="45" xfId="0" applyFont="1" applyBorder="1" applyAlignment="1">
      <alignment horizontal="distributed" vertical="center"/>
    </xf>
    <xf numFmtId="0" fontId="3" fillId="0" borderId="29" xfId="0" applyFont="1" applyBorder="1" applyAlignment="1">
      <alignment horizontal="distributed" vertical="center"/>
    </xf>
    <xf numFmtId="0" fontId="3" fillId="0" borderId="27" xfId="0" applyFont="1" applyBorder="1" applyAlignment="1">
      <alignment horizontal="distributed" vertical="center"/>
    </xf>
    <xf numFmtId="0" fontId="3" fillId="0" borderId="3" xfId="0" applyFont="1" applyBorder="1" applyAlignment="1">
      <alignment horizontal="distributed" vertical="center"/>
    </xf>
    <xf numFmtId="0" fontId="3" fillId="0" borderId="19" xfId="0" applyFont="1" applyBorder="1" applyAlignment="1">
      <alignment horizontal="distributed" vertical="center"/>
    </xf>
    <xf numFmtId="0" fontId="3" fillId="0" borderId="10" xfId="0" applyFont="1" applyBorder="1" applyAlignment="1">
      <alignment horizontal="distributed" vertical="center"/>
    </xf>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11" fillId="0" borderId="8" xfId="0" applyFont="1" applyBorder="1" applyAlignment="1">
      <alignment horizontal="distributed" vertical="center"/>
    </xf>
    <xf numFmtId="0" fontId="11" fillId="0" borderId="24" xfId="0" applyFont="1" applyBorder="1" applyAlignment="1">
      <alignment horizontal="distributed" vertical="center"/>
    </xf>
    <xf numFmtId="0" fontId="11" fillId="0" borderId="0" xfId="0" applyFont="1" applyBorder="1" applyAlignment="1">
      <alignment horizontal="distributed" vertical="center"/>
    </xf>
    <xf numFmtId="0" fontId="11" fillId="0" borderId="25" xfId="0" applyFont="1" applyBorder="1" applyAlignment="1">
      <alignment horizontal="distributed" vertical="center"/>
    </xf>
    <xf numFmtId="0" fontId="11" fillId="0" borderId="3" xfId="0" applyFont="1" applyBorder="1" applyAlignment="1">
      <alignment horizontal="distributed" vertical="center"/>
    </xf>
    <xf numFmtId="0" fontId="11" fillId="0" borderId="19" xfId="0" applyFont="1" applyBorder="1" applyAlignment="1">
      <alignment horizontal="distributed" vertical="center"/>
    </xf>
    <xf numFmtId="0" fontId="11" fillId="0" borderId="10" xfId="0" applyFont="1" applyBorder="1" applyAlignment="1">
      <alignment horizontal="distributed"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1" fillId="0" borderId="52" xfId="0" applyFont="1" applyBorder="1" applyAlignment="1">
      <alignment horizontal="center" vertical="center"/>
    </xf>
    <xf numFmtId="0" fontId="1" fillId="0" borderId="17" xfId="0" applyFont="1" applyBorder="1" applyAlignment="1">
      <alignment horizontal="center" vertical="center"/>
    </xf>
    <xf numFmtId="0" fontId="3" fillId="0" borderId="51"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46"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52"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36" xfId="0" applyFont="1" applyBorder="1" applyAlignment="1">
      <alignment horizontal="center" vertical="center"/>
    </xf>
    <xf numFmtId="0" fontId="3" fillId="0" borderId="46" xfId="0" applyFont="1" applyBorder="1" applyAlignment="1">
      <alignment horizontal="center" vertical="center"/>
    </xf>
    <xf numFmtId="0" fontId="3" fillId="0" borderId="13" xfId="0" applyFont="1" applyBorder="1" applyAlignment="1">
      <alignment horizontal="center" vertical="distributed" textRotation="255" justifyLastLine="1"/>
    </xf>
    <xf numFmtId="0" fontId="3" fillId="0" borderId="33" xfId="0" applyFont="1" applyBorder="1" applyAlignment="1">
      <alignment horizontal="center" vertical="distributed" textRotation="255" justifyLastLine="1"/>
    </xf>
    <xf numFmtId="0" fontId="3" fillId="0" borderId="51" xfId="0" applyFont="1" applyBorder="1" applyAlignment="1">
      <alignment horizontal="distributed" vertical="center"/>
    </xf>
    <xf numFmtId="0" fontId="3" fillId="0" borderId="20" xfId="0" applyFont="1" applyBorder="1" applyAlignment="1">
      <alignment horizontal="distributed"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8" fillId="0" borderId="43" xfId="2" applyFont="1" applyBorder="1" applyAlignment="1">
      <alignment horizontal="center" vertical="center" justifyLastLine="1"/>
    </xf>
    <xf numFmtId="0" fontId="8" fillId="0" borderId="42" xfId="2" applyFont="1" applyBorder="1" applyAlignment="1">
      <alignment horizontal="center" vertical="center" justifyLastLine="1"/>
    </xf>
    <xf numFmtId="0" fontId="8" fillId="0" borderId="44" xfId="2" applyFont="1" applyBorder="1" applyAlignment="1">
      <alignment horizontal="center" vertical="center" justifyLastLine="1"/>
    </xf>
    <xf numFmtId="0" fontId="9" fillId="0" borderId="36"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46" xfId="2" applyFont="1" applyBorder="1" applyAlignment="1">
      <alignment horizontal="center" vertical="center" wrapText="1"/>
    </xf>
    <xf numFmtId="0" fontId="8" fillId="0" borderId="36" xfId="2" applyFont="1" applyBorder="1" applyAlignment="1">
      <alignment horizontal="center" vertical="center"/>
    </xf>
    <xf numFmtId="0" fontId="8" fillId="0" borderId="26" xfId="2" applyFont="1" applyBorder="1" applyAlignment="1">
      <alignment horizontal="center" vertical="center"/>
    </xf>
    <xf numFmtId="0" fontId="8" fillId="0" borderId="46" xfId="2" applyFont="1" applyBorder="1" applyAlignment="1">
      <alignment horizontal="center" vertical="center"/>
    </xf>
    <xf numFmtId="0" fontId="8" fillId="0" borderId="36"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55" xfId="2" applyFont="1" applyBorder="1" applyAlignment="1">
      <alignment horizontal="center" vertical="center" wrapText="1"/>
    </xf>
    <xf numFmtId="0" fontId="8" fillId="0" borderId="58" xfId="2" applyFont="1" applyBorder="1" applyAlignment="1">
      <alignment horizontal="center" vertical="center" wrapText="1"/>
    </xf>
    <xf numFmtId="0" fontId="9" fillId="0" borderId="41"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54" xfId="2" applyFont="1" applyBorder="1" applyAlignment="1">
      <alignment horizontal="center" vertical="center" wrapText="1"/>
    </xf>
    <xf numFmtId="0" fontId="8" fillId="0" borderId="43" xfId="2" applyFont="1" applyBorder="1" applyAlignment="1">
      <alignment horizontal="center" vertical="center"/>
    </xf>
    <xf numFmtId="0" fontId="8" fillId="0" borderId="42" xfId="2" applyFont="1" applyBorder="1" applyAlignment="1">
      <alignment horizontal="center" vertical="center"/>
    </xf>
    <xf numFmtId="0" fontId="8" fillId="0" borderId="52" xfId="2" applyFont="1" applyBorder="1" applyAlignment="1">
      <alignment horizontal="center" vertical="center"/>
    </xf>
    <xf numFmtId="0" fontId="8" fillId="0" borderId="52" xfId="2" applyFont="1" applyBorder="1" applyAlignment="1">
      <alignment horizontal="center" vertical="center" justifyLastLine="1"/>
    </xf>
    <xf numFmtId="0" fontId="8" fillId="0" borderId="8" xfId="2" applyFont="1" applyBorder="1" applyAlignment="1">
      <alignment horizontal="center" vertical="center" wrapText="1"/>
    </xf>
    <xf numFmtId="0" fontId="8" fillId="0" borderId="10" xfId="2" applyFont="1" applyBorder="1" applyAlignment="1">
      <alignment horizontal="center" vertical="center" wrapText="1"/>
    </xf>
    <xf numFmtId="0" fontId="3" fillId="0" borderId="40" xfId="2" applyFont="1" applyBorder="1" applyAlignment="1">
      <alignment horizontal="center" vertical="center"/>
    </xf>
    <xf numFmtId="0" fontId="0" fillId="0" borderId="30" xfId="0" applyBorder="1" applyAlignment="1">
      <alignment vertical="center"/>
    </xf>
    <xf numFmtId="0" fontId="3" fillId="0" borderId="4" xfId="2" applyFont="1" applyBorder="1" applyAlignment="1">
      <alignment horizontal="distributed" vertical="center" wrapText="1"/>
    </xf>
    <xf numFmtId="0" fontId="3" fillId="0" borderId="17" xfId="2" applyFont="1" applyBorder="1" applyAlignment="1">
      <alignment horizontal="distributed" vertical="center" wrapText="1"/>
    </xf>
    <xf numFmtId="0" fontId="3" fillId="0" borderId="61" xfId="2" applyFont="1" applyBorder="1" applyAlignment="1">
      <alignment horizontal="distributed" vertical="center" wrapText="1"/>
    </xf>
    <xf numFmtId="0" fontId="3" fillId="0" borderId="23" xfId="2" applyFont="1" applyBorder="1" applyAlignment="1">
      <alignment horizontal="center" vertical="center" wrapText="1"/>
    </xf>
    <xf numFmtId="0" fontId="3" fillId="0" borderId="20"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59" xfId="2" applyFont="1" applyBorder="1" applyAlignment="1">
      <alignment horizontal="distributed" vertical="center"/>
    </xf>
    <xf numFmtId="0" fontId="3" fillId="0" borderId="18" xfId="2" applyFont="1" applyBorder="1" applyAlignment="1">
      <alignment horizontal="distributed" vertical="center"/>
    </xf>
    <xf numFmtId="0" fontId="3" fillId="0" borderId="4" xfId="2" applyFont="1" applyBorder="1" applyAlignment="1">
      <alignment horizontal="distributed" vertical="center"/>
    </xf>
    <xf numFmtId="0" fontId="3" fillId="0" borderId="17" xfId="2" applyFont="1" applyBorder="1" applyAlignment="1">
      <alignment horizontal="distributed" vertical="center"/>
    </xf>
    <xf numFmtId="0" fontId="3" fillId="0" borderId="30" xfId="2" applyBorder="1" applyAlignment="1">
      <alignment horizontal="center" vertical="center"/>
    </xf>
    <xf numFmtId="0" fontId="3" fillId="0" borderId="40" xfId="2" applyBorder="1" applyAlignment="1">
      <alignment horizontal="center" vertical="center"/>
    </xf>
    <xf numFmtId="0" fontId="3" fillId="0" borderId="4" xfId="2" applyBorder="1" applyAlignment="1">
      <alignment horizontal="distributed" vertical="center"/>
    </xf>
    <xf numFmtId="0" fontId="3" fillId="0" borderId="17" xfId="2" applyBorder="1" applyAlignment="1">
      <alignment horizontal="distributed" vertical="center"/>
    </xf>
    <xf numFmtId="0" fontId="3" fillId="0" borderId="59" xfId="2" applyBorder="1" applyAlignment="1">
      <alignment horizontal="distributed" vertical="center"/>
    </xf>
    <xf numFmtId="0" fontId="3" fillId="0" borderId="18" xfId="2" applyBorder="1" applyAlignment="1">
      <alignment horizontal="distributed" vertical="center"/>
    </xf>
    <xf numFmtId="0" fontId="3" fillId="0" borderId="23" xfId="2" applyBorder="1" applyAlignment="1">
      <alignment horizontal="center" vertical="center"/>
    </xf>
    <xf numFmtId="0" fontId="3" fillId="0" borderId="20" xfId="2" applyBorder="1" applyAlignment="1">
      <alignment horizontal="center" vertical="center"/>
    </xf>
    <xf numFmtId="0" fontId="3" fillId="0" borderId="2" xfId="2" applyBorder="1" applyAlignment="1">
      <alignment horizontal="center" vertical="center"/>
    </xf>
    <xf numFmtId="0" fontId="3" fillId="0" borderId="3" xfId="2" applyBorder="1" applyAlignment="1">
      <alignment horizontal="center" vertical="center"/>
    </xf>
    <xf numFmtId="0" fontId="3" fillId="0" borderId="19" xfId="2" applyBorder="1" applyAlignment="1">
      <alignment horizontal="center" vertical="center"/>
    </xf>
    <xf numFmtId="0" fontId="3" fillId="0" borderId="10" xfId="2" applyBorder="1" applyAlignment="1">
      <alignment horizontal="center" vertical="center"/>
    </xf>
    <xf numFmtId="0" fontId="3" fillId="0" borderId="61" xfId="2" applyBorder="1" applyAlignment="1">
      <alignment horizontal="distributed" vertical="center"/>
    </xf>
    <xf numFmtId="0" fontId="3" fillId="0" borderId="20" xfId="2" applyFont="1" applyBorder="1" applyAlignment="1">
      <alignment horizontal="right"/>
    </xf>
    <xf numFmtId="0" fontId="3" fillId="0" borderId="41" xfId="2" applyFont="1" applyBorder="1" applyAlignment="1">
      <alignment horizontal="center" vertical="distributed" textRotation="255" justifyLastLine="1"/>
    </xf>
    <xf numFmtId="0" fontId="3" fillId="0" borderId="13" xfId="2" applyFont="1" applyBorder="1" applyAlignment="1">
      <alignment horizontal="center" vertical="distributed" textRotation="255" justifyLastLine="1"/>
    </xf>
    <xf numFmtId="0" fontId="3" fillId="0" borderId="33" xfId="2" applyFont="1" applyBorder="1" applyAlignment="1">
      <alignment horizontal="center" vertical="distributed" textRotation="255" justifyLastLine="1"/>
    </xf>
    <xf numFmtId="0" fontId="11" fillId="0" borderId="43" xfId="2" applyFont="1" applyBorder="1" applyAlignment="1">
      <alignment horizontal="center" vertical="center"/>
    </xf>
    <xf numFmtId="0" fontId="11" fillId="0" borderId="52" xfId="2" applyFont="1" applyBorder="1" applyAlignment="1">
      <alignment horizontal="center" vertical="center"/>
    </xf>
    <xf numFmtId="0" fontId="3" fillId="0" borderId="24" xfId="2" applyFont="1" applyBorder="1" applyAlignment="1">
      <alignment horizontal="center" vertical="center" wrapText="1"/>
    </xf>
    <xf numFmtId="0" fontId="3" fillId="0" borderId="0"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47" xfId="2" applyFont="1" applyBorder="1" applyAlignment="1">
      <alignment horizontal="center" vertical="center"/>
    </xf>
    <xf numFmtId="0" fontId="3" fillId="0" borderId="50"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Border="1" applyAlignment="1">
      <alignment horizontal="center" vertical="center" wrapText="1"/>
    </xf>
    <xf numFmtId="0" fontId="3" fillId="0" borderId="43" xfId="2" applyBorder="1" applyAlignment="1">
      <alignment horizontal="center" vertical="center" wrapText="1" justifyLastLine="1"/>
    </xf>
    <xf numFmtId="0" fontId="3" fillId="0" borderId="42" xfId="2" applyBorder="1" applyAlignment="1">
      <alignment horizontal="center" vertical="center" wrapText="1" justifyLastLine="1"/>
    </xf>
    <xf numFmtId="0" fontId="3" fillId="0" borderId="52" xfId="2" applyBorder="1" applyAlignment="1">
      <alignment horizontal="center" vertical="center" wrapText="1" justifyLastLine="1"/>
    </xf>
    <xf numFmtId="0" fontId="11" fillId="0" borderId="1" xfId="2" applyFont="1" applyBorder="1" applyAlignment="1">
      <alignment vertical="center" textRotation="255"/>
    </xf>
    <xf numFmtId="0" fontId="11" fillId="0" borderId="16" xfId="2" applyFont="1" applyBorder="1" applyAlignment="1">
      <alignment vertical="center" textRotation="255"/>
    </xf>
    <xf numFmtId="0" fontId="3" fillId="0" borderId="43" xfId="2" applyBorder="1" applyAlignment="1">
      <alignment horizontal="center" vertical="center" justifyLastLine="1"/>
    </xf>
    <xf numFmtId="0" fontId="3" fillId="0" borderId="42" xfId="2" applyBorder="1" applyAlignment="1">
      <alignment horizontal="center" vertical="center" justifyLastLine="1"/>
    </xf>
    <xf numFmtId="0" fontId="3" fillId="0" borderId="44" xfId="2" applyBorder="1" applyAlignment="1">
      <alignment horizontal="center" vertical="center" justifyLastLine="1"/>
    </xf>
    <xf numFmtId="0" fontId="3" fillId="0" borderId="36" xfId="2" applyFont="1" applyBorder="1" applyAlignment="1">
      <alignment horizontal="center" vertical="center" textRotation="255" wrapText="1"/>
    </xf>
    <xf numFmtId="0" fontId="3" fillId="0" borderId="28" xfId="2" applyBorder="1" applyAlignment="1">
      <alignment horizontal="center" vertical="center" textRotation="255" wrapText="1"/>
    </xf>
    <xf numFmtId="0" fontId="3" fillId="0" borderId="17" xfId="2" applyBorder="1" applyAlignment="1">
      <alignment horizontal="center" vertical="center"/>
    </xf>
    <xf numFmtId="0" fontId="3" fillId="0" borderId="1" xfId="2" applyBorder="1" applyAlignment="1">
      <alignment horizontal="center" vertical="center"/>
    </xf>
    <xf numFmtId="0" fontId="3" fillId="0" borderId="7" xfId="2" applyFont="1" applyBorder="1" applyAlignment="1">
      <alignment horizontal="center" vertical="center" wrapText="1"/>
    </xf>
    <xf numFmtId="0" fontId="3" fillId="0" borderId="1" xfId="2" applyFont="1" applyBorder="1" applyAlignment="1">
      <alignment horizontal="center" vertical="center" textRotation="255" wrapText="1"/>
    </xf>
    <xf numFmtId="0" fontId="3" fillId="0" borderId="1" xfId="2" applyBorder="1" applyAlignment="1">
      <alignment horizontal="center" vertical="center" textRotation="255" wrapText="1"/>
    </xf>
    <xf numFmtId="0" fontId="11" fillId="0" borderId="1" xfId="2" applyFont="1" applyBorder="1" applyAlignment="1">
      <alignment horizontal="center" vertical="center" textRotation="255"/>
    </xf>
    <xf numFmtId="0" fontId="3" fillId="0" borderId="48" xfId="0" applyFont="1" applyBorder="1" applyAlignment="1">
      <alignment horizontal="center" vertical="center"/>
    </xf>
    <xf numFmtId="0" fontId="3" fillId="0" borderId="47" xfId="0" applyFont="1" applyBorder="1" applyAlignment="1">
      <alignment horizontal="center" vertical="center"/>
    </xf>
    <xf numFmtId="181" fontId="3" fillId="0" borderId="1" xfId="0" applyNumberFormat="1" applyFont="1" applyFill="1" applyBorder="1" applyAlignment="1">
      <alignment horizontal="center" vertical="center"/>
    </xf>
    <xf numFmtId="181" fontId="3" fillId="0" borderId="5" xfId="0" applyNumberFormat="1" applyFont="1" applyFill="1" applyBorder="1" applyAlignment="1">
      <alignment horizontal="center" vertical="center"/>
    </xf>
    <xf numFmtId="183" fontId="3" fillId="0" borderId="5" xfId="5" applyNumberFormat="1" applyFont="1" applyFill="1" applyBorder="1" applyAlignment="1">
      <alignment horizontal="center" vertical="center"/>
    </xf>
    <xf numFmtId="183" fontId="3" fillId="0" borderId="9" xfId="5" applyNumberFormat="1" applyFont="1" applyFill="1" applyBorder="1" applyAlignment="1">
      <alignment horizontal="center" vertical="center"/>
    </xf>
    <xf numFmtId="9" fontId="3" fillId="0" borderId="47" xfId="1" applyFont="1" applyBorder="1" applyAlignment="1">
      <alignment horizontal="center" vertical="center"/>
    </xf>
    <xf numFmtId="9" fontId="3" fillId="0" borderId="50" xfId="1" applyFont="1" applyBorder="1" applyAlignment="1">
      <alignment horizontal="center" vertical="center"/>
    </xf>
    <xf numFmtId="176" fontId="3" fillId="0" borderId="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38" xfId="0" applyFont="1" applyBorder="1" applyAlignment="1">
      <alignment horizontal="center" vertical="center"/>
    </xf>
    <xf numFmtId="0" fontId="3" fillId="0" borderId="34" xfId="0" applyFont="1" applyBorder="1" applyAlignment="1">
      <alignment horizontal="center" vertical="center"/>
    </xf>
    <xf numFmtId="183" fontId="3" fillId="0" borderId="1" xfId="5" applyNumberFormat="1" applyFont="1" applyFill="1" applyBorder="1" applyAlignment="1">
      <alignment horizontal="center" vertical="center"/>
    </xf>
    <xf numFmtId="183" fontId="3" fillId="0" borderId="7" xfId="5" applyNumberFormat="1" applyFont="1" applyFill="1" applyBorder="1" applyAlignment="1">
      <alignment horizontal="center" vertical="center"/>
    </xf>
  </cellXfs>
  <cellStyles count="6">
    <cellStyle name="パーセント" xfId="1" builtinId="5"/>
    <cellStyle name="パーセント 2" xfId="3"/>
    <cellStyle name="パーセント 2 2" xfId="4"/>
    <cellStyle name="桁区切り 2" xfId="5"/>
    <cellStyle name="標準" xfId="0" builtinId="0"/>
    <cellStyle name="標準_HAE"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6625838436863"/>
          <c:y val="0.10309554002379004"/>
          <c:w val="0.72411465233513073"/>
          <c:h val="0.85429256736166359"/>
        </c:manualLayout>
      </c:layout>
      <c:doughnutChart>
        <c:varyColors val="1"/>
        <c:ser>
          <c:idx val="1"/>
          <c:order val="0"/>
          <c:spPr>
            <a:noFill/>
            <a:ln>
              <a:solidFill>
                <a:srgbClr val="000000"/>
              </a:solidFill>
            </a:ln>
          </c:spPr>
          <c:dPt>
            <c:idx val="3"/>
            <c:bubble3D val="0"/>
            <c:spPr>
              <a:pattFill prst="pct20"/>
              <a:ln>
                <a:solidFill>
                  <a:srgbClr val="000000"/>
                </a:solidFill>
              </a:ln>
            </c:spPr>
            <c:extLst>
              <c:ext xmlns:c16="http://schemas.microsoft.com/office/drawing/2014/chart" uri="{C3380CC4-5D6E-409C-BE32-E72D297353CC}">
                <c16:uniqueId val="{00000000-2450-4700-8A5A-E1EF74B1CE74}"/>
              </c:ext>
            </c:extLst>
          </c:dPt>
          <c:dPt>
            <c:idx val="5"/>
            <c:bubble3D val="0"/>
            <c:spPr>
              <a:pattFill prst="pct90"/>
              <a:ln>
                <a:solidFill>
                  <a:srgbClr val="000000"/>
                </a:solidFill>
              </a:ln>
            </c:spPr>
            <c:extLst>
              <c:ext xmlns:c16="http://schemas.microsoft.com/office/drawing/2014/chart" uri="{C3380CC4-5D6E-409C-BE32-E72D297353CC}">
                <c16:uniqueId val="{00000001-2450-4700-8A5A-E1EF74B1CE74}"/>
              </c:ext>
            </c:extLst>
          </c:dPt>
          <c:dPt>
            <c:idx val="6"/>
            <c:bubble3D val="0"/>
            <c:spPr>
              <a:pattFill prst="narHorz"/>
              <a:ln>
                <a:solidFill>
                  <a:srgbClr val="000000"/>
                </a:solidFill>
              </a:ln>
            </c:spPr>
            <c:extLst>
              <c:ext xmlns:c16="http://schemas.microsoft.com/office/drawing/2014/chart" uri="{C3380CC4-5D6E-409C-BE32-E72D297353CC}">
                <c16:uniqueId val="{00000002-2450-4700-8A5A-E1EF74B1CE74}"/>
              </c:ext>
            </c:extLst>
          </c:dPt>
          <c:dPt>
            <c:idx val="7"/>
            <c:bubble3D val="0"/>
            <c:spPr>
              <a:pattFill prst="pct5"/>
              <a:ln>
                <a:solidFill>
                  <a:srgbClr val="000000"/>
                </a:solidFill>
              </a:ln>
            </c:spPr>
            <c:extLst>
              <c:ext xmlns:c16="http://schemas.microsoft.com/office/drawing/2014/chart" uri="{C3380CC4-5D6E-409C-BE32-E72D297353CC}">
                <c16:uniqueId val="{00000003-2450-4700-8A5A-E1EF74B1CE74}"/>
              </c:ext>
            </c:extLst>
          </c:dPt>
          <c:dPt>
            <c:idx val="8"/>
            <c:bubble3D val="0"/>
            <c:explosion val="31"/>
            <c:spPr>
              <a:solidFill>
                <a:schemeClr val="bg2"/>
              </a:solidFill>
              <a:ln>
                <a:solidFill>
                  <a:srgbClr val="000000"/>
                </a:solidFill>
              </a:ln>
            </c:spPr>
            <c:extLst>
              <c:ext xmlns:c16="http://schemas.microsoft.com/office/drawing/2014/chart" uri="{C3380CC4-5D6E-409C-BE32-E72D297353CC}">
                <c16:uniqueId val="{00000004-2450-4700-8A5A-E1EF74B1CE74}"/>
              </c:ext>
            </c:extLst>
          </c:dPt>
          <c:dPt>
            <c:idx val="9"/>
            <c:bubble3D val="0"/>
            <c:spPr>
              <a:pattFill prst="horzBrick"/>
              <a:ln>
                <a:solidFill>
                  <a:srgbClr val="000000"/>
                </a:solidFill>
              </a:ln>
            </c:spPr>
            <c:extLst>
              <c:ext xmlns:c16="http://schemas.microsoft.com/office/drawing/2014/chart" uri="{C3380CC4-5D6E-409C-BE32-E72D297353CC}">
                <c16:uniqueId val="{00000005-2450-4700-8A5A-E1EF74B1CE74}"/>
              </c:ext>
            </c:extLst>
          </c:dPt>
          <c:dPt>
            <c:idx val="10"/>
            <c:bubble3D val="0"/>
            <c:spPr>
              <a:pattFill prst="solidDmnd"/>
              <a:ln>
                <a:solidFill>
                  <a:srgbClr val="000000"/>
                </a:solidFill>
              </a:ln>
            </c:spPr>
            <c:extLst>
              <c:ext xmlns:c16="http://schemas.microsoft.com/office/drawing/2014/chart" uri="{C3380CC4-5D6E-409C-BE32-E72D297353CC}">
                <c16:uniqueId val="{00000006-2450-4700-8A5A-E1EF74B1CE74}"/>
              </c:ext>
            </c:extLst>
          </c:dPt>
          <c:dPt>
            <c:idx val="11"/>
            <c:bubble3D val="0"/>
            <c:spPr>
              <a:pattFill prst="diagBrick"/>
              <a:ln>
                <a:solidFill>
                  <a:srgbClr val="000000"/>
                </a:solidFill>
              </a:ln>
            </c:spPr>
            <c:extLst>
              <c:ext xmlns:c16="http://schemas.microsoft.com/office/drawing/2014/chart" uri="{C3380CC4-5D6E-409C-BE32-E72D297353CC}">
                <c16:uniqueId val="{00000007-2450-4700-8A5A-E1EF74B1CE74}"/>
              </c:ext>
            </c:extLst>
          </c:dPt>
          <c:dPt>
            <c:idx val="12"/>
            <c:bubble3D val="0"/>
            <c:spPr>
              <a:pattFill prst="cross"/>
              <a:ln>
                <a:solidFill>
                  <a:srgbClr val="000000"/>
                </a:solidFill>
              </a:ln>
            </c:spPr>
            <c:extLst>
              <c:ext xmlns:c16="http://schemas.microsoft.com/office/drawing/2014/chart" uri="{C3380CC4-5D6E-409C-BE32-E72D297353CC}">
                <c16:uniqueId val="{00000008-2450-4700-8A5A-E1EF74B1CE74}"/>
              </c:ext>
            </c:extLst>
          </c:dPt>
          <c:dPt>
            <c:idx val="13"/>
            <c:bubble3D val="0"/>
            <c:spPr>
              <a:pattFill prst="vert"/>
              <a:ln>
                <a:solidFill>
                  <a:srgbClr val="000000"/>
                </a:solidFill>
              </a:ln>
            </c:spPr>
            <c:extLst>
              <c:ext xmlns:c16="http://schemas.microsoft.com/office/drawing/2014/chart" uri="{C3380CC4-5D6E-409C-BE32-E72D297353CC}">
                <c16:uniqueId val="{00000009-2450-4700-8A5A-E1EF74B1CE74}"/>
              </c:ext>
            </c:extLst>
          </c:dPt>
          <c:dPt>
            <c:idx val="14"/>
            <c:bubble3D val="0"/>
            <c:spPr>
              <a:pattFill prst="pct30"/>
              <a:ln>
                <a:solidFill>
                  <a:srgbClr val="000000"/>
                </a:solidFill>
              </a:ln>
            </c:spPr>
            <c:extLst>
              <c:ext xmlns:c16="http://schemas.microsoft.com/office/drawing/2014/chart" uri="{C3380CC4-5D6E-409C-BE32-E72D297353CC}">
                <c16:uniqueId val="{0000000A-2450-4700-8A5A-E1EF74B1CE74}"/>
              </c:ext>
            </c:extLst>
          </c:dPt>
          <c:dPt>
            <c:idx val="16"/>
            <c:bubble3D val="0"/>
            <c:spPr>
              <a:pattFill prst="lgConfetti"/>
              <a:ln>
                <a:solidFill>
                  <a:srgbClr val="000000"/>
                </a:solidFill>
              </a:ln>
            </c:spPr>
            <c:extLst>
              <c:ext xmlns:c16="http://schemas.microsoft.com/office/drawing/2014/chart" uri="{C3380CC4-5D6E-409C-BE32-E72D297353CC}">
                <c16:uniqueId val="{0000000B-2450-4700-8A5A-E1EF74B1CE74}"/>
              </c:ext>
            </c:extLst>
          </c:dPt>
          <c:dPt>
            <c:idx val="17"/>
            <c:bubble3D val="0"/>
            <c:spPr>
              <a:pattFill prst="pct25"/>
              <a:ln>
                <a:solidFill>
                  <a:srgbClr val="000000"/>
                </a:solidFill>
              </a:ln>
            </c:spPr>
            <c:extLst>
              <c:ext xmlns:c16="http://schemas.microsoft.com/office/drawing/2014/chart" uri="{C3380CC4-5D6E-409C-BE32-E72D297353CC}">
                <c16:uniqueId val="{0000000C-2450-4700-8A5A-E1EF74B1CE74}"/>
              </c:ext>
            </c:extLst>
          </c:dPt>
          <c:dPt>
            <c:idx val="18"/>
            <c:bubble3D val="0"/>
            <c:spPr>
              <a:pattFill prst="pct5"/>
              <a:ln>
                <a:solidFill>
                  <a:srgbClr val="000000"/>
                </a:solidFill>
              </a:ln>
            </c:spPr>
            <c:extLst>
              <c:ext xmlns:c16="http://schemas.microsoft.com/office/drawing/2014/chart" uri="{C3380CC4-5D6E-409C-BE32-E72D297353CC}">
                <c16:uniqueId val="{0000000D-2450-4700-8A5A-E1EF74B1CE74}"/>
              </c:ext>
            </c:extLst>
          </c:dPt>
          <c:dLbls>
            <c:dLbl>
              <c:idx val="0"/>
              <c:layout>
                <c:manualLayout>
                  <c:x val="-1.2080156647085128E-3"/>
                  <c:y val="-5.5416949285834018E-3"/>
                </c:manualLayout>
              </c:layout>
              <c:tx>
                <c:rich>
                  <a:bodyPr/>
                  <a:lstStyle/>
                  <a:p>
                    <a:r>
                      <a:rPr lang="ja-JP" altLang="en-US" sz="900"/>
                      <a:t>農林</a:t>
                    </a:r>
                    <a:r>
                      <a:rPr lang="ja-JP" altLang="en-US"/>
                      <a:t>
</a:t>
                    </a:r>
                    <a:r>
                      <a:rPr lang="en-US" altLang="ja-JP"/>
                      <a:t>551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450-4700-8A5A-E1EF74B1CE74}"/>
                </c:ext>
              </c:extLst>
            </c:dLbl>
            <c:dLbl>
              <c:idx val="1"/>
              <c:delete val="1"/>
              <c:extLst>
                <c:ext xmlns:c15="http://schemas.microsoft.com/office/drawing/2012/chart" uri="{CE6537A1-D6FC-4f65-9D91-7224C49458BB}"/>
                <c:ext xmlns:c16="http://schemas.microsoft.com/office/drawing/2014/chart" uri="{C3380CC4-5D6E-409C-BE32-E72D297353CC}">
                  <c16:uniqueId val="{0000000F-2450-4700-8A5A-E1EF74B1CE74}"/>
                </c:ext>
              </c:extLst>
            </c:dLbl>
            <c:dLbl>
              <c:idx val="2"/>
              <c:delete val="1"/>
              <c:extLst>
                <c:ext xmlns:c15="http://schemas.microsoft.com/office/drawing/2012/chart" uri="{CE6537A1-D6FC-4f65-9D91-7224C49458BB}"/>
                <c:ext xmlns:c16="http://schemas.microsoft.com/office/drawing/2014/chart" uri="{C3380CC4-5D6E-409C-BE32-E72D297353CC}">
                  <c16:uniqueId val="{00000010-2450-4700-8A5A-E1EF74B1CE74}"/>
                </c:ext>
              </c:extLst>
            </c:dLbl>
            <c:dLbl>
              <c:idx val="3"/>
              <c:delete val="1"/>
              <c:extLst>
                <c:ext xmlns:c15="http://schemas.microsoft.com/office/drawing/2012/chart" uri="{CE6537A1-D6FC-4f65-9D91-7224C49458BB}"/>
                <c:ext xmlns:c16="http://schemas.microsoft.com/office/drawing/2014/chart" uri="{C3380CC4-5D6E-409C-BE32-E72D297353CC}">
                  <c16:uniqueId val="{00000000-2450-4700-8A5A-E1EF74B1CE74}"/>
                </c:ext>
              </c:extLst>
            </c:dLbl>
            <c:dLbl>
              <c:idx val="4"/>
              <c:layout>
                <c:manualLayout>
                  <c:x val="-7.0698662667166609E-2"/>
                  <c:y val="-8.9832787755463148E-2"/>
                </c:manualLayout>
              </c:layout>
              <c:tx>
                <c:rich>
                  <a:bodyPr/>
                  <a:lstStyle/>
                  <a:p>
                    <a:r>
                      <a:rPr lang="ja-JP" altLang="en-US" sz="900"/>
                      <a:t>建</a:t>
                    </a:r>
                    <a:r>
                      <a:rPr lang="ja-JP" altLang="en-US"/>
                      <a:t>設業
</a:t>
                    </a:r>
                    <a:r>
                      <a:rPr lang="en-US" altLang="ja-JP"/>
                      <a:t>1,483</a:t>
                    </a:r>
                    <a:r>
                      <a:rPr lang="ja-JP" altLang="en-US"/>
                      <a:t>人</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450-4700-8A5A-E1EF74B1CE74}"/>
                </c:ext>
              </c:extLst>
            </c:dLbl>
            <c:dLbl>
              <c:idx val="5"/>
              <c:layout>
                <c:manualLayout>
                  <c:x val="-1.8774819814189821E-2"/>
                  <c:y val="-4.4047106471241632E-2"/>
                </c:manualLayout>
              </c:layout>
              <c:tx>
                <c:rich>
                  <a:bodyPr/>
                  <a:lstStyle/>
                  <a:p>
                    <a:r>
                      <a:rPr lang="ja-JP" altLang="en-US" sz="900"/>
                      <a:t>製</a:t>
                    </a:r>
                    <a:r>
                      <a:rPr lang="ja-JP" altLang="en-US"/>
                      <a:t>造業
</a:t>
                    </a:r>
                    <a:r>
                      <a:rPr lang="en-US" altLang="ja-JP"/>
                      <a:t>977</a:t>
                    </a:r>
                    <a:r>
                      <a:rPr lang="ja-JP" altLang="en-US"/>
                      <a:t>人</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50-4700-8A5A-E1EF74B1CE74}"/>
                </c:ext>
              </c:extLst>
            </c:dLbl>
            <c:dLbl>
              <c:idx val="6"/>
              <c:layout>
                <c:manualLayout>
                  <c:x val="0.25297504478606825"/>
                  <c:y val="-4.5644519154206864E-2"/>
                </c:manualLayout>
              </c:layout>
              <c:tx>
                <c:rich>
                  <a:bodyPr/>
                  <a:lstStyle/>
                  <a:p>
                    <a:r>
                      <a:rPr lang="ja-JP" altLang="en-US" sz="900"/>
                      <a:t>情</a:t>
                    </a:r>
                    <a:r>
                      <a:rPr lang="ja-JP" altLang="en-US"/>
                      <a:t>報通信業　</a:t>
                    </a:r>
                    <a:r>
                      <a:rPr lang="en-US" altLang="ja-JP"/>
                      <a:t>399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50-4700-8A5A-E1EF74B1CE74}"/>
                </c:ext>
              </c:extLst>
            </c:dLbl>
            <c:dLbl>
              <c:idx val="7"/>
              <c:layout>
                <c:manualLayout>
                  <c:x val="-3.1961004874390699E-3"/>
                  <c:y val="6.5648254642327033E-3"/>
                </c:manualLayout>
              </c:layout>
              <c:tx>
                <c:rich>
                  <a:bodyPr/>
                  <a:lstStyle/>
                  <a:p>
                    <a:r>
                      <a:rPr lang="ja-JP" altLang="en-US" sz="900"/>
                      <a:t>運</a:t>
                    </a:r>
                    <a:r>
                      <a:rPr lang="ja-JP" altLang="en-US"/>
                      <a:t>輸・郵便業</a:t>
                    </a:r>
                  </a:p>
                  <a:p>
                    <a:r>
                      <a:rPr lang="en-US" altLang="ja-JP"/>
                      <a:t>714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450-4700-8A5A-E1EF74B1CE74}"/>
                </c:ext>
              </c:extLst>
            </c:dLbl>
            <c:dLbl>
              <c:idx val="8"/>
              <c:layout>
                <c:manualLayout>
                  <c:x val="8.5509311336083842E-3"/>
                  <c:y val="5.3810689394172132E-4"/>
                </c:manualLayout>
              </c:layout>
              <c:tx>
                <c:rich>
                  <a:bodyPr/>
                  <a:lstStyle/>
                  <a:p>
                    <a:r>
                      <a:rPr lang="ja-JP" altLang="en-US" sz="900"/>
                      <a:t>卸</a:t>
                    </a:r>
                    <a:r>
                      <a:rPr lang="ja-JP" altLang="en-US"/>
                      <a:t>売・小売業</a:t>
                    </a:r>
                  </a:p>
                  <a:p>
                    <a:r>
                      <a:rPr lang="en-US" altLang="ja-JP"/>
                      <a:t>2,367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450-4700-8A5A-E1EF74B1CE74}"/>
                </c:ext>
              </c:extLst>
            </c:dLbl>
            <c:dLbl>
              <c:idx val="9"/>
              <c:layout>
                <c:manualLayout>
                  <c:x val="0.3537231179435904"/>
                  <c:y val="6.1050458580317955E-2"/>
                </c:manualLayout>
              </c:layout>
              <c:tx>
                <c:rich>
                  <a:bodyPr/>
                  <a:lstStyle/>
                  <a:p>
                    <a:r>
                      <a:rPr lang="ja-JP" altLang="en-US" sz="900"/>
                      <a:t>金</a:t>
                    </a:r>
                    <a:r>
                      <a:rPr lang="ja-JP" altLang="en-US"/>
                      <a:t>融・保険業　</a:t>
                    </a:r>
                    <a:r>
                      <a:rPr lang="en-US" altLang="ja-JP"/>
                      <a:t>322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450-4700-8A5A-E1EF74B1CE74}"/>
                </c:ext>
              </c:extLst>
            </c:dLbl>
            <c:dLbl>
              <c:idx val="10"/>
              <c:layout>
                <c:manualLayout>
                  <c:x val="0.34689347164937945"/>
                  <c:y val="0.1134408760702665"/>
                </c:manualLayout>
              </c:layout>
              <c:tx>
                <c:rich>
                  <a:bodyPr/>
                  <a:lstStyle/>
                  <a:p>
                    <a:r>
                      <a:rPr lang="ja-JP" altLang="en-US" sz="900"/>
                      <a:t>不</a:t>
                    </a:r>
                    <a:r>
                      <a:rPr lang="ja-JP" altLang="en-US"/>
                      <a:t>動産・物品賃貸業　</a:t>
                    </a:r>
                    <a:r>
                      <a:rPr lang="en-US" altLang="ja-JP"/>
                      <a:t>335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450-4700-8A5A-E1EF74B1CE74}"/>
                </c:ext>
              </c:extLst>
            </c:dLbl>
            <c:dLbl>
              <c:idx val="11"/>
              <c:layout>
                <c:manualLayout>
                  <c:x val="0.31208948881390125"/>
                  <c:y val="0.18872551043479124"/>
                </c:manualLayout>
              </c:layout>
              <c:tx>
                <c:rich>
                  <a:bodyPr/>
                  <a:lstStyle/>
                  <a:p>
                    <a:r>
                      <a:rPr lang="ja-JP" altLang="en-US" sz="900"/>
                      <a:t>学</a:t>
                    </a:r>
                    <a:r>
                      <a:rPr lang="ja-JP" altLang="en-US"/>
                      <a:t>術研究、専門・技術サービス　</a:t>
                    </a:r>
                    <a:r>
                      <a:rPr lang="en-US" altLang="ja-JP"/>
                      <a:t>562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450-4700-8A5A-E1EF74B1CE74}"/>
                </c:ext>
              </c:extLst>
            </c:dLbl>
            <c:dLbl>
              <c:idx val="12"/>
              <c:layout>
                <c:manualLayout>
                  <c:x val="-0.24761904761904771"/>
                  <c:y val="0.19975031210986274"/>
                </c:manualLayout>
              </c:layout>
              <c:tx>
                <c:rich>
                  <a:bodyPr/>
                  <a:lstStyle/>
                  <a:p>
                    <a:r>
                      <a:rPr lang="ja-JP" altLang="en-US" sz="900"/>
                      <a:t>宿</a:t>
                    </a:r>
                    <a:r>
                      <a:rPr lang="ja-JP" altLang="en-US"/>
                      <a:t>泊、飲食サービス </a:t>
                    </a:r>
                  </a:p>
                  <a:p>
                    <a:r>
                      <a:rPr lang="en-US" altLang="ja-JP"/>
                      <a:t>808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450-4700-8A5A-E1EF74B1CE74}"/>
                </c:ext>
              </c:extLst>
            </c:dLbl>
            <c:dLbl>
              <c:idx val="13"/>
              <c:layout>
                <c:manualLayout>
                  <c:x val="-0.28359788359788612"/>
                  <c:y val="0.13233458177278401"/>
                </c:manualLayout>
              </c:layout>
              <c:tx>
                <c:rich>
                  <a:bodyPr/>
                  <a:lstStyle/>
                  <a:p>
                    <a:r>
                      <a:rPr lang="ja-JP" altLang="en-US" sz="900"/>
                      <a:t>生</a:t>
                    </a:r>
                    <a:r>
                      <a:rPr lang="ja-JP" altLang="en-US"/>
                      <a:t>活関連サービス　</a:t>
                    </a:r>
                    <a:r>
                      <a:rPr lang="en-US" altLang="ja-JP"/>
                      <a:t>601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450-4700-8A5A-E1EF74B1CE74}"/>
                </c:ext>
              </c:extLst>
            </c:dLbl>
            <c:dLbl>
              <c:idx val="14"/>
              <c:layout>
                <c:manualLayout>
                  <c:x val="-0.25515160604924386"/>
                  <c:y val="9.4881201647546681E-2"/>
                </c:manualLayout>
              </c:layout>
              <c:tx>
                <c:rich>
                  <a:bodyPr/>
                  <a:lstStyle/>
                  <a:p>
                    <a:r>
                      <a:rPr lang="ja-JP" altLang="en-US" sz="900"/>
                      <a:t>教</a:t>
                    </a:r>
                    <a:r>
                      <a:rPr lang="ja-JP" altLang="en-US"/>
                      <a:t>育、学術支援　</a:t>
                    </a:r>
                  </a:p>
                  <a:p>
                    <a:r>
                      <a:rPr lang="ja-JP" altLang="en-US"/>
                      <a:t> </a:t>
                    </a:r>
                    <a:r>
                      <a:rPr lang="en-US" altLang="ja-JP"/>
                      <a:t>1,061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450-4700-8A5A-E1EF74B1CE74}"/>
                </c:ext>
              </c:extLst>
            </c:dLbl>
            <c:dLbl>
              <c:idx val="15"/>
              <c:layout>
                <c:manualLayout>
                  <c:x val="-2.2277215348081737E-3"/>
                  <c:y val="-7.9310310930236086E-4"/>
                </c:manualLayout>
              </c:layout>
              <c:tx>
                <c:rich>
                  <a:bodyPr/>
                  <a:lstStyle/>
                  <a:p>
                    <a:r>
                      <a:rPr lang="ja-JP" altLang="en-US" sz="900"/>
                      <a:t>医</a:t>
                    </a:r>
                    <a:r>
                      <a:rPr lang="ja-JP" altLang="en-US"/>
                      <a:t>療、福祉  </a:t>
                    </a:r>
                  </a:p>
                  <a:p>
                    <a:r>
                      <a:rPr lang="ja-JP" altLang="en-US" baseline="0"/>
                      <a:t> </a:t>
                    </a:r>
                    <a:r>
                      <a:rPr lang="en-US" altLang="ja-JP"/>
                      <a:t>2,868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450-4700-8A5A-E1EF74B1CE74}"/>
                </c:ext>
              </c:extLst>
            </c:dLbl>
            <c:dLbl>
              <c:idx val="16"/>
              <c:layout>
                <c:manualLayout>
                  <c:x val="-0.20546365037703737"/>
                  <c:y val="-0.14840347203790683"/>
                </c:manualLayout>
              </c:layout>
              <c:tx>
                <c:rich>
                  <a:bodyPr/>
                  <a:lstStyle/>
                  <a:p>
                    <a:r>
                      <a:rPr lang="ja-JP" altLang="en-US" sz="900"/>
                      <a:t>複合サービス　</a:t>
                    </a:r>
                    <a:r>
                      <a:rPr lang="en-US" altLang="ja-JP" sz="900"/>
                      <a:t>207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450-4700-8A5A-E1EF74B1CE74}"/>
                </c:ext>
              </c:extLst>
            </c:dLbl>
            <c:dLbl>
              <c:idx val="17"/>
              <c:layout>
                <c:manualLayout>
                  <c:x val="-5.6807899012623524E-3"/>
                  <c:y val="8.2980919519891477E-3"/>
                </c:manualLayout>
              </c:layout>
              <c:tx>
                <c:rich>
                  <a:bodyPr/>
                  <a:lstStyle/>
                  <a:p>
                    <a:r>
                      <a:rPr lang="ja-JP" altLang="en-US" sz="900"/>
                      <a:t>サ</a:t>
                    </a:r>
                    <a:r>
                      <a:rPr lang="ja-JP" altLang="en-US" sz="800"/>
                      <a:t>ービス</a:t>
                    </a:r>
                    <a:r>
                      <a:rPr lang="en-US" altLang="ja-JP"/>
                      <a:t>1,161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450-4700-8A5A-E1EF74B1CE74}"/>
                </c:ext>
              </c:extLst>
            </c:dLbl>
            <c:dLbl>
              <c:idx val="18"/>
              <c:layout>
                <c:manualLayout>
                  <c:x val="-1.058201058201058E-2"/>
                  <c:y val="-1.26334208223972E-2"/>
                </c:manualLayout>
              </c:layout>
              <c:tx>
                <c:rich>
                  <a:bodyPr/>
                  <a:lstStyle/>
                  <a:p>
                    <a:r>
                      <a:rPr lang="ja-JP" altLang="en-US" sz="900"/>
                      <a:t>公</a:t>
                    </a:r>
                    <a:r>
                      <a:rPr lang="ja-JP" altLang="en-US" sz="800"/>
                      <a:t>務</a:t>
                    </a:r>
                    <a:r>
                      <a:rPr lang="en-US" altLang="ja-JP" sz="800"/>
                      <a:t>919</a:t>
                    </a:r>
                    <a:endParaRPr lang="ja-JP"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450-4700-8A5A-E1EF74B1CE74}"/>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ext>
            </c:extLst>
          </c:dLbls>
          <c:val>
            <c:numRef>
              <c:f>('31'!$M$42:$M$43,'31'!$M$45:$M$47,'31'!$M$49:$M$63)</c:f>
              <c:numCache>
                <c:formatCode>#,##0;[Red]#,##0</c:formatCode>
                <c:ptCount val="20"/>
                <c:pt idx="0">
                  <c:v>551</c:v>
                </c:pt>
                <c:pt idx="1">
                  <c:v>13</c:v>
                </c:pt>
                <c:pt idx="2">
                  <c:v>2</c:v>
                </c:pt>
                <c:pt idx="3">
                  <c:v>1483</c:v>
                </c:pt>
                <c:pt idx="4">
                  <c:v>977</c:v>
                </c:pt>
                <c:pt idx="5">
                  <c:v>125</c:v>
                </c:pt>
                <c:pt idx="6">
                  <c:v>399</c:v>
                </c:pt>
                <c:pt idx="7">
                  <c:v>714</c:v>
                </c:pt>
                <c:pt idx="8">
                  <c:v>2367</c:v>
                </c:pt>
                <c:pt idx="9">
                  <c:v>322</c:v>
                </c:pt>
                <c:pt idx="10">
                  <c:v>335</c:v>
                </c:pt>
                <c:pt idx="11">
                  <c:v>562</c:v>
                </c:pt>
                <c:pt idx="12">
                  <c:v>808</c:v>
                </c:pt>
                <c:pt idx="13">
                  <c:v>601</c:v>
                </c:pt>
                <c:pt idx="14">
                  <c:v>1061</c:v>
                </c:pt>
                <c:pt idx="15">
                  <c:v>2868</c:v>
                </c:pt>
                <c:pt idx="16">
                  <c:v>207</c:v>
                </c:pt>
                <c:pt idx="17">
                  <c:v>1161</c:v>
                </c:pt>
                <c:pt idx="18">
                  <c:v>919</c:v>
                </c:pt>
                <c:pt idx="19">
                  <c:v>915</c:v>
                </c:pt>
              </c:numCache>
            </c:numRef>
          </c:val>
          <c:extLst>
            <c:ext xmlns:c16="http://schemas.microsoft.com/office/drawing/2014/chart" uri="{C3380CC4-5D6E-409C-BE32-E72D297353CC}">
              <c16:uniqueId val="{00000013-2450-4700-8A5A-E1EF74B1CE74}"/>
            </c:ext>
          </c:extLst>
        </c:ser>
        <c:ser>
          <c:idx val="0"/>
          <c:order val="1"/>
          <c:spPr>
            <a:pattFill prst="pct50"/>
            <a:ln>
              <a:solidFill>
                <a:srgbClr val="000000"/>
              </a:solidFill>
            </a:ln>
          </c:spPr>
          <c:dPt>
            <c:idx val="0"/>
            <c:bubble3D val="0"/>
            <c:spPr>
              <a:pattFill prst="wdDnDiag"/>
              <a:ln>
                <a:solidFill>
                  <a:srgbClr val="000000"/>
                </a:solidFill>
              </a:ln>
            </c:spPr>
            <c:extLst>
              <c:ext xmlns:c16="http://schemas.microsoft.com/office/drawing/2014/chart" uri="{C3380CC4-5D6E-409C-BE32-E72D297353CC}">
                <c16:uniqueId val="{00000014-2450-4700-8A5A-E1EF74B1CE74}"/>
              </c:ext>
            </c:extLst>
          </c:dPt>
          <c:dPt>
            <c:idx val="1"/>
            <c:bubble3D val="0"/>
            <c:spPr>
              <a:pattFill prst="dkDnDiag"/>
              <a:ln>
                <a:solidFill>
                  <a:srgbClr val="000000"/>
                </a:solidFill>
              </a:ln>
            </c:spPr>
            <c:extLst>
              <c:ext xmlns:c16="http://schemas.microsoft.com/office/drawing/2014/chart" uri="{C3380CC4-5D6E-409C-BE32-E72D297353CC}">
                <c16:uniqueId val="{00000015-2450-4700-8A5A-E1EF74B1CE74}"/>
              </c:ext>
            </c:extLst>
          </c:dPt>
          <c:dPt>
            <c:idx val="2"/>
            <c:bubble3D val="0"/>
            <c:spPr>
              <a:pattFill prst="pct10"/>
              <a:ln>
                <a:solidFill>
                  <a:srgbClr val="000000"/>
                </a:solidFill>
              </a:ln>
            </c:spPr>
            <c:extLst>
              <c:ext xmlns:c16="http://schemas.microsoft.com/office/drawing/2014/chart" uri="{C3380CC4-5D6E-409C-BE32-E72D297353CC}">
                <c16:uniqueId val="{00000016-2450-4700-8A5A-E1EF74B1CE74}"/>
              </c:ext>
            </c:extLst>
          </c:dPt>
          <c:dPt>
            <c:idx val="3"/>
            <c:bubble3D val="0"/>
            <c:spPr>
              <a:solidFill>
                <a:sysClr val="window" lastClr="FFFFFF"/>
              </a:solidFill>
              <a:ln>
                <a:solidFill>
                  <a:srgbClr val="000000"/>
                </a:solidFill>
              </a:ln>
            </c:spPr>
            <c:extLst>
              <c:ext xmlns:c16="http://schemas.microsoft.com/office/drawing/2014/chart" uri="{C3380CC4-5D6E-409C-BE32-E72D297353CC}">
                <c16:uniqueId val="{00000017-2450-4700-8A5A-E1EF74B1CE74}"/>
              </c:ext>
            </c:extLst>
          </c:dPt>
          <c:dLbls>
            <c:dLbl>
              <c:idx val="0"/>
              <c:layout>
                <c:manualLayout>
                  <c:x val="0.12275132275132276"/>
                  <c:y val="-0.12983770287141091"/>
                </c:manualLayout>
              </c:layout>
              <c:tx>
                <c:rich>
                  <a:bodyPr/>
                  <a:lstStyle/>
                  <a:p>
                    <a:r>
                      <a:rPr lang="ja-JP" altLang="en-US"/>
                      <a:t>第一次産業　</a:t>
                    </a:r>
                    <a:r>
                      <a:rPr lang="en-US" altLang="ja-JP"/>
                      <a:t>564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450-4700-8A5A-E1EF74B1CE74}"/>
                </c:ext>
              </c:extLst>
            </c:dLbl>
            <c:dLbl>
              <c:idx val="1"/>
              <c:layout>
                <c:manualLayout>
                  <c:x val="5.3466983293754954E-2"/>
                  <c:y val="9.5238432274617368E-2"/>
                </c:manualLayout>
              </c:layout>
              <c:spPr>
                <a:solidFill>
                  <a:schemeClr val="bg2">
                    <a:lumMod val="90000"/>
                  </a:schemeClr>
                </a:solid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450-4700-8A5A-E1EF74B1CE74}"/>
                </c:ext>
              </c:extLst>
            </c:dLbl>
            <c:dLbl>
              <c:idx val="2"/>
              <c:layout>
                <c:manualLayout>
                  <c:x val="-0.13890297046202707"/>
                  <c:y val="-0.185780372958998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450-4700-8A5A-E1EF74B1CE74}"/>
                </c:ext>
              </c:extLst>
            </c:dLbl>
            <c:dLbl>
              <c:idx val="3"/>
              <c:layout>
                <c:manualLayout>
                  <c:x val="-2.5621797275340807E-3"/>
                  <c:y val="-8.2353750724979604E-3"/>
                </c:manualLayout>
              </c:layout>
              <c:tx>
                <c:rich>
                  <a:bodyPr/>
                  <a:lstStyle/>
                  <a:p>
                    <a:r>
                      <a:rPr lang="ja-JP" altLang="en-US"/>
                      <a:t>分類不能　</a:t>
                    </a:r>
                  </a:p>
                  <a:p>
                    <a:r>
                      <a:rPr lang="en-US" altLang="ja-JP"/>
                      <a:t>915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450-4700-8A5A-E1EF74B1CE74}"/>
                </c:ext>
              </c:extLst>
            </c:dLbl>
            <c:spPr>
              <a:noFill/>
            </c:spPr>
            <c:showLegendKey val="0"/>
            <c:showVal val="1"/>
            <c:showCatName val="0"/>
            <c:showSerName val="0"/>
            <c:showPercent val="0"/>
            <c:showBubbleSize val="0"/>
            <c:showLeaderLines val="0"/>
            <c:extLst>
              <c:ext xmlns:c15="http://schemas.microsoft.com/office/drawing/2012/chart" uri="{CE6537A1-D6FC-4f65-9D91-7224C49458BB}"/>
            </c:extLst>
          </c:dLbls>
          <c:val>
            <c:numRef>
              <c:f>('31'!$M$41,'31'!$M$44,'31'!$M$48,'31'!$M$63)</c:f>
              <c:numCache>
                <c:formatCode>#,##0;[Red]#,##0</c:formatCode>
                <c:ptCount val="4"/>
                <c:pt idx="0">
                  <c:v>564</c:v>
                </c:pt>
                <c:pt idx="1">
                  <c:v>2462</c:v>
                </c:pt>
                <c:pt idx="2">
                  <c:v>12449</c:v>
                </c:pt>
                <c:pt idx="3">
                  <c:v>915</c:v>
                </c:pt>
              </c:numCache>
            </c:numRef>
          </c:val>
          <c:extLst>
            <c:ext xmlns:c16="http://schemas.microsoft.com/office/drawing/2014/chart" uri="{C3380CC4-5D6E-409C-BE32-E72D297353CC}">
              <c16:uniqueId val="{00000018-2450-4700-8A5A-E1EF74B1CE74}"/>
            </c:ext>
          </c:extLst>
        </c:ser>
        <c:dLbls>
          <c:showLegendKey val="0"/>
          <c:showVal val="0"/>
          <c:showCatName val="1"/>
          <c:showSerName val="0"/>
          <c:showPercent val="0"/>
          <c:showBubbleSize val="0"/>
          <c:showLeaderLines val="0"/>
        </c:dLbls>
        <c:firstSliceAng val="0"/>
        <c:holeSize val="40"/>
      </c:doughnutChart>
    </c:plotArea>
    <c:plotVisOnly val="1"/>
    <c:dispBlanksAs val="zero"/>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6208953363172"/>
          <c:y val="3.2407480666505416E-2"/>
          <c:w val="0.80699148030214163"/>
          <c:h val="0.89352053837650669"/>
        </c:manualLayout>
      </c:layout>
      <c:barChart>
        <c:barDir val="col"/>
        <c:grouping val="stacked"/>
        <c:varyColors val="0"/>
        <c:ser>
          <c:idx val="0"/>
          <c:order val="0"/>
          <c:spPr>
            <a:pattFill prst="ltUpDiag">
              <a:fgClr>
                <a:srgbClr val="000000"/>
              </a:fgClr>
              <a:bgClr>
                <a:srgbClr val="FFFFFF"/>
              </a:bgClr>
            </a:pattFill>
            <a:ln w="12700">
              <a:solidFill>
                <a:srgbClr val="000000"/>
              </a:solidFill>
              <a:prstDash val="solid"/>
            </a:ln>
          </c:spPr>
          <c:invertIfNegative val="0"/>
          <c:val>
            <c:numRef>
              <c:f>('31'!$M$6,'31'!$M$9,'31'!$M$12,'31'!$M$15,'31'!$M$18,'31'!$M$21,'31'!$M$24,'31'!$M$27,'31'!$M$30,'31'!$M$33)</c:f>
              <c:numCache>
                <c:formatCode>#,##0_);\(#,##0\)</c:formatCode>
                <c:ptCount val="10"/>
                <c:pt idx="0">
                  <c:v>4070</c:v>
                </c:pt>
                <c:pt idx="1">
                  <c:v>5074</c:v>
                </c:pt>
                <c:pt idx="2">
                  <c:v>7798</c:v>
                </c:pt>
                <c:pt idx="3">
                  <c:v>9806</c:v>
                </c:pt>
                <c:pt idx="4">
                  <c:v>11591</c:v>
                </c:pt>
                <c:pt idx="5">
                  <c:v>12742</c:v>
                </c:pt>
                <c:pt idx="6">
                  <c:v>13979</c:v>
                </c:pt>
                <c:pt idx="7">
                  <c:v>14575</c:v>
                </c:pt>
                <c:pt idx="8" formatCode="0_ ">
                  <c:v>15078</c:v>
                </c:pt>
                <c:pt idx="9">
                  <c:v>16390</c:v>
                </c:pt>
              </c:numCache>
            </c:numRef>
          </c:val>
          <c:extLst>
            <c:ext xmlns:c16="http://schemas.microsoft.com/office/drawing/2014/chart" uri="{C3380CC4-5D6E-409C-BE32-E72D297353CC}">
              <c16:uniqueId val="{00000000-8D8A-43A5-AC5C-B67199660FE9}"/>
            </c:ext>
          </c:extLst>
        </c:ser>
        <c:ser>
          <c:idx val="1"/>
          <c:order val="1"/>
          <c:spPr>
            <a:solidFill>
              <a:srgbClr val="FFFFFF"/>
            </a:solidFill>
            <a:ln w="12700">
              <a:solidFill>
                <a:srgbClr val="000000"/>
              </a:solidFill>
              <a:prstDash val="solid"/>
            </a:ln>
          </c:spPr>
          <c:invertIfNegative val="0"/>
          <c:val>
            <c:numRef>
              <c:f>('31'!$R$6,'31'!$R$9,'31'!$R$12,'31'!$R$15,'31'!$R$18,'31'!$R$21,'31'!$R$24,'31'!$R$27,'31'!$R$30,'31'!$R$33)</c:f>
              <c:numCache>
                <c:formatCode>#,##0_);\(#,##0\)</c:formatCode>
                <c:ptCount val="10"/>
                <c:pt idx="0">
                  <c:v>114</c:v>
                </c:pt>
                <c:pt idx="1">
                  <c:v>420</c:v>
                </c:pt>
                <c:pt idx="2">
                  <c:v>437</c:v>
                </c:pt>
                <c:pt idx="3">
                  <c:v>550</c:v>
                </c:pt>
                <c:pt idx="4">
                  <c:v>626</c:v>
                </c:pt>
                <c:pt idx="5">
                  <c:v>981</c:v>
                </c:pt>
                <c:pt idx="6">
                  <c:v>1014</c:v>
                </c:pt>
                <c:pt idx="7">
                  <c:v>1424</c:v>
                </c:pt>
                <c:pt idx="8" formatCode="0_ ">
                  <c:v>1472</c:v>
                </c:pt>
                <c:pt idx="9">
                  <c:v>847</c:v>
                </c:pt>
              </c:numCache>
            </c:numRef>
          </c:val>
          <c:extLst>
            <c:ext xmlns:c16="http://schemas.microsoft.com/office/drawing/2014/chart" uri="{C3380CC4-5D6E-409C-BE32-E72D297353CC}">
              <c16:uniqueId val="{00000001-8D8A-43A5-AC5C-B67199660FE9}"/>
            </c:ext>
          </c:extLst>
        </c:ser>
        <c:ser>
          <c:idx val="2"/>
          <c:order val="2"/>
          <c:spPr>
            <a:pattFill prst="pct50">
              <a:fgClr>
                <a:srgbClr val="000000"/>
              </a:fgClr>
              <a:bgClr>
                <a:srgbClr val="FFFFFF"/>
              </a:bgClr>
            </a:pattFill>
            <a:ln w="12700">
              <a:solidFill>
                <a:srgbClr val="000000"/>
              </a:solidFill>
              <a:prstDash val="solid"/>
            </a:ln>
          </c:spPr>
          <c:invertIfNegative val="0"/>
          <c:val>
            <c:numRef>
              <c:f>('31'!$S$6,'31'!$S$9,'31'!$S$12,'31'!$S$15,'31'!$S$18,'31'!$S$21,'31'!$S$24,'31'!$S$27,'31'!$S$30,'31'!$S$33)</c:f>
              <c:numCache>
                <c:formatCode>#,##0_);\(#,##0\)</c:formatCode>
                <c:ptCount val="10"/>
                <c:pt idx="0">
                  <c:v>3017</c:v>
                </c:pt>
                <c:pt idx="1">
                  <c:v>4981</c:v>
                </c:pt>
                <c:pt idx="2">
                  <c:v>5867</c:v>
                </c:pt>
                <c:pt idx="3">
                  <c:v>6909</c:v>
                </c:pt>
                <c:pt idx="4">
                  <c:v>8482</c:v>
                </c:pt>
                <c:pt idx="5">
                  <c:v>9232</c:v>
                </c:pt>
                <c:pt idx="6">
                  <c:v>10124</c:v>
                </c:pt>
                <c:pt idx="7">
                  <c:v>10402</c:v>
                </c:pt>
                <c:pt idx="8" formatCode="0_ ">
                  <c:v>10571</c:v>
                </c:pt>
                <c:pt idx="9">
                  <c:v>10509</c:v>
                </c:pt>
              </c:numCache>
            </c:numRef>
          </c:val>
          <c:extLst>
            <c:ext xmlns:c16="http://schemas.microsoft.com/office/drawing/2014/chart" uri="{C3380CC4-5D6E-409C-BE32-E72D297353CC}">
              <c16:uniqueId val="{00000002-8D8A-43A5-AC5C-B67199660FE9}"/>
            </c:ext>
          </c:extLst>
        </c:ser>
        <c:dLbls>
          <c:showLegendKey val="0"/>
          <c:showVal val="0"/>
          <c:showCatName val="0"/>
          <c:showSerName val="0"/>
          <c:showPercent val="0"/>
          <c:showBubbleSize val="0"/>
        </c:dLbls>
        <c:gapWidth val="60"/>
        <c:overlap val="100"/>
        <c:axId val="109102592"/>
        <c:axId val="109166976"/>
      </c:barChart>
      <c:lineChart>
        <c:grouping val="standard"/>
        <c:varyColors val="0"/>
        <c:ser>
          <c:idx val="3"/>
          <c:order val="3"/>
          <c:spPr>
            <a:ln w="12700">
              <a:solidFill>
                <a:srgbClr val="000000"/>
              </a:solidFill>
              <a:prstDash val="solid"/>
            </a:ln>
          </c:spPr>
          <c:marker>
            <c:symbol val="circle"/>
            <c:size val="5"/>
            <c:spPr>
              <a:solidFill>
                <a:srgbClr val="000000"/>
              </a:solidFill>
              <a:ln>
                <a:solidFill>
                  <a:srgbClr val="000000"/>
                </a:solidFill>
                <a:prstDash val="solid"/>
              </a:ln>
            </c:spPr>
          </c:marker>
          <c:val>
            <c:numRef>
              <c:f>('31'!$T$6,'31'!$T$9,'31'!$T$12,'31'!$T$15,'31'!$T$18,'31'!$T$21,'31'!$T$24,'31'!$T$27,'31'!$T$30,'31'!$T$33)</c:f>
              <c:numCache>
                <c:formatCode>0.00_ </c:formatCode>
                <c:ptCount val="10"/>
                <c:pt idx="0">
                  <c:v>2.8009828009828008</c:v>
                </c:pt>
                <c:pt idx="1">
                  <c:v>8.2774931020890818</c:v>
                </c:pt>
                <c:pt idx="2">
                  <c:v>5.6040010259040782</c:v>
                </c:pt>
                <c:pt idx="3">
                  <c:v>5.608810932082398</c:v>
                </c:pt>
                <c:pt idx="4">
                  <c:v>5.400741954965059</c:v>
                </c:pt>
                <c:pt idx="5">
                  <c:v>7.6989483597551409</c:v>
                </c:pt>
                <c:pt idx="6">
                  <c:v>7.2537377494813651</c:v>
                </c:pt>
                <c:pt idx="7">
                  <c:v>9.7701543739279586</c:v>
                </c:pt>
                <c:pt idx="8">
                  <c:v>9.7625679798381739</c:v>
                </c:pt>
                <c:pt idx="9">
                  <c:v>5.1677852348993287</c:v>
                </c:pt>
              </c:numCache>
            </c:numRef>
          </c:val>
          <c:smooth val="0"/>
          <c:extLst>
            <c:ext xmlns:c16="http://schemas.microsoft.com/office/drawing/2014/chart" uri="{C3380CC4-5D6E-409C-BE32-E72D297353CC}">
              <c16:uniqueId val="{00000003-8D8A-43A5-AC5C-B67199660FE9}"/>
            </c:ext>
          </c:extLst>
        </c:ser>
        <c:dLbls>
          <c:showLegendKey val="0"/>
          <c:showVal val="0"/>
          <c:showCatName val="0"/>
          <c:showSerName val="0"/>
          <c:showPercent val="0"/>
          <c:showBubbleSize val="0"/>
        </c:dLbls>
        <c:marker val="1"/>
        <c:smooth val="0"/>
        <c:axId val="115008640"/>
        <c:axId val="116359936"/>
      </c:lineChart>
      <c:catAx>
        <c:axId val="109102592"/>
        <c:scaling>
          <c:orientation val="minMax"/>
        </c:scaling>
        <c:delete val="0"/>
        <c:axPos val="b"/>
        <c:numFmt formatCode="General" sourceLinked="1"/>
        <c:majorTickMark val="none"/>
        <c:minorTickMark val="none"/>
        <c:tickLblPos val="none"/>
        <c:spPr>
          <a:ln w="12700">
            <a:solidFill>
              <a:srgbClr val="000000"/>
            </a:solidFill>
            <a:prstDash val="solid"/>
          </a:ln>
        </c:spPr>
        <c:crossAx val="109166976"/>
        <c:crosses val="autoZero"/>
        <c:auto val="1"/>
        <c:lblAlgn val="ctr"/>
        <c:lblOffset val="100"/>
        <c:tickMarkSkip val="1"/>
        <c:noMultiLvlLbl val="0"/>
      </c:catAx>
      <c:valAx>
        <c:axId val="109166976"/>
        <c:scaling>
          <c:orientation val="minMax"/>
          <c:max val="40000"/>
        </c:scaling>
        <c:delete val="0"/>
        <c:axPos val="l"/>
        <c:numFmt formatCode="#,##0_ " sourceLinked="0"/>
        <c:majorTickMark val="out"/>
        <c:minorTickMark val="none"/>
        <c:tickLblPos val="nextTo"/>
        <c:spPr>
          <a:ln w="12700">
            <a:solidFill>
              <a:srgbClr val="000000"/>
            </a:solidFill>
            <a:prstDash val="solid"/>
          </a:ln>
        </c:spPr>
        <c:txPr>
          <a:bodyPr rot="0" vert="horz"/>
          <a:lstStyle/>
          <a:p>
            <a:pPr>
              <a:defRPr sz="875" b="0" i="0" u="none" strike="noStrike" baseline="0">
                <a:solidFill>
                  <a:srgbClr val="000000"/>
                </a:solidFill>
                <a:latin typeface="ＭＳ Ｐ明朝"/>
                <a:ea typeface="ＭＳ Ｐ明朝"/>
                <a:cs typeface="ＭＳ Ｐ明朝"/>
              </a:defRPr>
            </a:pPr>
            <a:endParaRPr lang="ja-JP"/>
          </a:p>
        </c:txPr>
        <c:crossAx val="109102592"/>
        <c:crosses val="autoZero"/>
        <c:crossBetween val="between"/>
      </c:valAx>
      <c:catAx>
        <c:axId val="115008640"/>
        <c:scaling>
          <c:orientation val="minMax"/>
        </c:scaling>
        <c:delete val="1"/>
        <c:axPos val="b"/>
        <c:majorTickMark val="out"/>
        <c:minorTickMark val="none"/>
        <c:tickLblPos val="none"/>
        <c:crossAx val="116359936"/>
        <c:crossesAt val="-5"/>
        <c:auto val="1"/>
        <c:lblAlgn val="ctr"/>
        <c:lblOffset val="100"/>
        <c:noMultiLvlLbl val="0"/>
      </c:catAx>
      <c:valAx>
        <c:axId val="116359936"/>
        <c:scaling>
          <c:orientation val="minMax"/>
          <c:max val="10"/>
          <c:min val="-5"/>
        </c:scaling>
        <c:delete val="0"/>
        <c:axPos val="r"/>
        <c:numFmt formatCode="0_ " sourceLinked="0"/>
        <c:majorTickMark val="out"/>
        <c:minorTickMark val="none"/>
        <c:tickLblPos val="high"/>
        <c:spPr>
          <a:ln w="12700">
            <a:solidFill>
              <a:srgbClr val="000000"/>
            </a:solidFill>
            <a:prstDash val="solid"/>
          </a:ln>
        </c:spPr>
        <c:txPr>
          <a:bodyPr rot="0" vert="horz"/>
          <a:lstStyle/>
          <a:p>
            <a:pPr>
              <a:defRPr sz="875" b="0" i="0" u="none" strike="noStrike" baseline="0">
                <a:solidFill>
                  <a:srgbClr val="000000"/>
                </a:solidFill>
                <a:latin typeface="ＭＳ Ｐ明朝"/>
                <a:ea typeface="ＭＳ Ｐ明朝"/>
                <a:cs typeface="ＭＳ Ｐ明朝"/>
              </a:defRPr>
            </a:pPr>
            <a:endParaRPr lang="ja-JP"/>
          </a:p>
        </c:txPr>
        <c:crossAx val="115008640"/>
        <c:crosses val="max"/>
        <c:crossBetween val="between"/>
        <c:majorUnit val="1"/>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59" l="0.78740157480314954" r="0.78740157480314954" t="0.98425196850393659" header="0.51181102362204722" footer="0.51181102362204722"/>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28</xdr:row>
      <xdr:rowOff>38100</xdr:rowOff>
    </xdr:from>
    <xdr:to>
      <xdr:col>7</xdr:col>
      <xdr:colOff>1390651</xdr:colOff>
      <xdr:row>57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xdr:row>
      <xdr:rowOff>38100</xdr:rowOff>
    </xdr:from>
    <xdr:to>
      <xdr:col>7</xdr:col>
      <xdr:colOff>1495425</xdr:colOff>
      <xdr:row>24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933450</xdr:colOff>
      <xdr:row>1</xdr:row>
      <xdr:rowOff>95250</xdr:rowOff>
    </xdr:from>
    <xdr:to>
      <xdr:col>7</xdr:col>
      <xdr:colOff>1314450</xdr:colOff>
      <xdr:row>2</xdr:row>
      <xdr:rowOff>76200</xdr:rowOff>
    </xdr:to>
    <xdr:sp macro="" textlink="">
      <xdr:nvSpPr>
        <xdr:cNvPr id="4" name="Text Box 3"/>
        <xdr:cNvSpPr txBox="1">
          <a:spLocks noChangeArrowheads="1"/>
        </xdr:cNvSpPr>
      </xdr:nvSpPr>
      <xdr:spPr bwMode="auto">
        <a:xfrm>
          <a:off x="5734050" y="276225"/>
          <a:ext cx="38100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a:t>
          </a:r>
        </a:p>
      </xdr:txBody>
    </xdr:sp>
    <xdr:clientData/>
  </xdr:twoCellAnchor>
  <xdr:twoCellAnchor>
    <xdr:from>
      <xdr:col>1</xdr:col>
      <xdr:colOff>133350</xdr:colOff>
      <xdr:row>23</xdr:row>
      <xdr:rowOff>35169</xdr:rowOff>
    </xdr:from>
    <xdr:to>
      <xdr:col>1</xdr:col>
      <xdr:colOff>514350</xdr:colOff>
      <xdr:row>24</xdr:row>
      <xdr:rowOff>90077</xdr:rowOff>
    </xdr:to>
    <xdr:sp macro="" textlink="">
      <xdr:nvSpPr>
        <xdr:cNvPr id="6" name="Text Box 13"/>
        <xdr:cNvSpPr txBox="1">
          <a:spLocks noChangeArrowheads="1"/>
        </xdr:cNvSpPr>
      </xdr:nvSpPr>
      <xdr:spPr bwMode="auto">
        <a:xfrm>
          <a:off x="822081" y="4262804"/>
          <a:ext cx="381000" cy="23808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45</a:t>
          </a:r>
          <a:r>
            <a:rPr lang="ja-JP" altLang="en-US" sz="900" b="0" i="0" u="none" strike="noStrike" baseline="0">
              <a:solidFill>
                <a:srgbClr val="000000"/>
              </a:solidFill>
              <a:latin typeface="ＭＳ 明朝"/>
              <a:ea typeface="ＭＳ 明朝"/>
            </a:rPr>
            <a:t>年</a:t>
          </a:r>
        </a:p>
      </xdr:txBody>
    </xdr:sp>
    <xdr:clientData/>
  </xdr:twoCellAnchor>
  <xdr:twoCellAnchor>
    <xdr:from>
      <xdr:col>5</xdr:col>
      <xdr:colOff>628650</xdr:colOff>
      <xdr:row>29</xdr:row>
      <xdr:rowOff>142876</xdr:rowOff>
    </xdr:from>
    <xdr:to>
      <xdr:col>6</xdr:col>
      <xdr:colOff>657225</xdr:colOff>
      <xdr:row>30</xdr:row>
      <xdr:rowOff>171450</xdr:rowOff>
    </xdr:to>
    <xdr:sp macro="" textlink="">
      <xdr:nvSpPr>
        <xdr:cNvPr id="7" name="Text Box 14"/>
        <xdr:cNvSpPr txBox="1">
          <a:spLocks noChangeArrowheads="1"/>
        </xdr:cNvSpPr>
      </xdr:nvSpPr>
      <xdr:spPr bwMode="auto">
        <a:xfrm>
          <a:off x="4057650" y="5410201"/>
          <a:ext cx="714375" cy="209549"/>
        </a:xfrm>
        <a:prstGeom prst="rect">
          <a:avLst/>
        </a:prstGeom>
        <a:noFill/>
        <a:ln w="9525">
          <a:noFill/>
          <a:miter lim="800000"/>
          <a:headEnd/>
          <a:tailEnd/>
        </a:ln>
      </xdr:spPr>
      <xdr:txBody>
        <a:bodyPr/>
        <a:lstStyle/>
        <a:p>
          <a:r>
            <a:rPr lang="ja-JP" altLang="en-US" sz="900"/>
            <a:t>漁業　</a:t>
          </a:r>
          <a:r>
            <a:rPr lang="en-US" altLang="ja-JP" sz="900"/>
            <a:t>13</a:t>
          </a:r>
          <a:endParaRPr lang="ja-JP" altLang="en-US" sz="900"/>
        </a:p>
      </xdr:txBody>
    </xdr:sp>
    <xdr:clientData/>
  </xdr:twoCellAnchor>
  <xdr:twoCellAnchor>
    <xdr:from>
      <xdr:col>1</xdr:col>
      <xdr:colOff>619125</xdr:colOff>
      <xdr:row>23</xdr:row>
      <xdr:rowOff>50857</xdr:rowOff>
    </xdr:from>
    <xdr:to>
      <xdr:col>2</xdr:col>
      <xdr:colOff>249891</xdr:colOff>
      <xdr:row>24</xdr:row>
      <xdr:rowOff>50857</xdr:rowOff>
    </xdr:to>
    <xdr:sp macro="" textlink="">
      <xdr:nvSpPr>
        <xdr:cNvPr id="8" name="Text Box 15"/>
        <xdr:cNvSpPr txBox="1">
          <a:spLocks noChangeArrowheads="1"/>
        </xdr:cNvSpPr>
      </xdr:nvSpPr>
      <xdr:spPr bwMode="auto">
        <a:xfrm>
          <a:off x="1302684" y="4197033"/>
          <a:ext cx="314325"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年</a:t>
          </a:r>
        </a:p>
      </xdr:txBody>
    </xdr:sp>
    <xdr:clientData/>
  </xdr:twoCellAnchor>
  <xdr:twoCellAnchor>
    <xdr:from>
      <xdr:col>2</xdr:col>
      <xdr:colOff>462243</xdr:colOff>
      <xdr:row>23</xdr:row>
      <xdr:rowOff>63744</xdr:rowOff>
    </xdr:from>
    <xdr:to>
      <xdr:col>3</xdr:col>
      <xdr:colOff>90768</xdr:colOff>
      <xdr:row>24</xdr:row>
      <xdr:rowOff>63744</xdr:rowOff>
    </xdr:to>
    <xdr:sp macro="" textlink="">
      <xdr:nvSpPr>
        <xdr:cNvPr id="9" name="Text Box 16"/>
        <xdr:cNvSpPr txBox="1">
          <a:spLocks noChangeArrowheads="1"/>
        </xdr:cNvSpPr>
      </xdr:nvSpPr>
      <xdr:spPr bwMode="auto">
        <a:xfrm>
          <a:off x="1829361" y="4209920"/>
          <a:ext cx="312083"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55</a:t>
          </a:r>
          <a:r>
            <a:rPr lang="ja-JP" altLang="en-US" sz="900" b="0" i="0" u="none" strike="noStrike" baseline="0">
              <a:solidFill>
                <a:srgbClr val="000000"/>
              </a:solidFill>
              <a:latin typeface="ＭＳ 明朝"/>
              <a:ea typeface="ＭＳ 明朝"/>
            </a:rPr>
            <a:t>年</a:t>
          </a:r>
        </a:p>
      </xdr:txBody>
    </xdr:sp>
    <xdr:clientData/>
  </xdr:twoCellAnchor>
  <xdr:twoCellAnchor>
    <xdr:from>
      <xdr:col>3</xdr:col>
      <xdr:colOff>274544</xdr:colOff>
      <xdr:row>23</xdr:row>
      <xdr:rowOff>49176</xdr:rowOff>
    </xdr:from>
    <xdr:to>
      <xdr:col>3</xdr:col>
      <xdr:colOff>586628</xdr:colOff>
      <xdr:row>24</xdr:row>
      <xdr:rowOff>49176</xdr:rowOff>
    </xdr:to>
    <xdr:sp macro="" textlink="">
      <xdr:nvSpPr>
        <xdr:cNvPr id="10" name="Text Box 17"/>
        <xdr:cNvSpPr txBox="1">
          <a:spLocks noChangeArrowheads="1"/>
        </xdr:cNvSpPr>
      </xdr:nvSpPr>
      <xdr:spPr bwMode="auto">
        <a:xfrm>
          <a:off x="2325220" y="4195352"/>
          <a:ext cx="312084"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60</a:t>
          </a:r>
          <a:r>
            <a:rPr lang="ja-JP" altLang="en-US" sz="900" b="0" i="0" u="none" strike="noStrike" baseline="0">
              <a:solidFill>
                <a:srgbClr val="000000"/>
              </a:solidFill>
              <a:latin typeface="ＭＳ 明朝"/>
              <a:ea typeface="ＭＳ 明朝"/>
            </a:rPr>
            <a:t>年</a:t>
          </a:r>
        </a:p>
      </xdr:txBody>
    </xdr:sp>
    <xdr:clientData/>
  </xdr:twoCellAnchor>
  <xdr:twoCellAnchor>
    <xdr:from>
      <xdr:col>4</xdr:col>
      <xdr:colOff>244848</xdr:colOff>
      <xdr:row>23</xdr:row>
      <xdr:rowOff>66029</xdr:rowOff>
    </xdr:from>
    <xdr:to>
      <xdr:col>4</xdr:col>
      <xdr:colOff>556932</xdr:colOff>
      <xdr:row>24</xdr:row>
      <xdr:rowOff>66029</xdr:rowOff>
    </xdr:to>
    <xdr:sp macro="" textlink="">
      <xdr:nvSpPr>
        <xdr:cNvPr id="11" name="Text Box 18"/>
        <xdr:cNvSpPr txBox="1">
          <a:spLocks noChangeArrowheads="1"/>
        </xdr:cNvSpPr>
      </xdr:nvSpPr>
      <xdr:spPr bwMode="auto">
        <a:xfrm>
          <a:off x="2979083" y="4212205"/>
          <a:ext cx="312084"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年</a:t>
          </a:r>
        </a:p>
      </xdr:txBody>
    </xdr:sp>
    <xdr:clientData/>
  </xdr:twoCellAnchor>
  <xdr:twoCellAnchor>
    <xdr:from>
      <xdr:col>5</xdr:col>
      <xdr:colOff>417979</xdr:colOff>
      <xdr:row>23</xdr:row>
      <xdr:rowOff>9999</xdr:rowOff>
    </xdr:from>
    <xdr:to>
      <xdr:col>6</xdr:col>
      <xdr:colOff>48745</xdr:colOff>
      <xdr:row>24</xdr:row>
      <xdr:rowOff>74993</xdr:rowOff>
    </xdr:to>
    <xdr:sp macro="" textlink="">
      <xdr:nvSpPr>
        <xdr:cNvPr id="12" name="Text Box 19"/>
        <xdr:cNvSpPr txBox="1">
          <a:spLocks noChangeArrowheads="1"/>
        </xdr:cNvSpPr>
      </xdr:nvSpPr>
      <xdr:spPr bwMode="auto">
        <a:xfrm>
          <a:off x="3835773" y="4156175"/>
          <a:ext cx="314325" cy="24428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12</a:t>
          </a:r>
          <a:r>
            <a:rPr lang="ja-JP" altLang="en-US" sz="900" b="0" i="0" u="none" strike="noStrike" baseline="0">
              <a:solidFill>
                <a:srgbClr val="000000"/>
              </a:solidFill>
              <a:latin typeface="ＭＳ 明朝"/>
              <a:ea typeface="ＭＳ 明朝"/>
            </a:rPr>
            <a:t>年</a:t>
          </a:r>
        </a:p>
      </xdr:txBody>
    </xdr:sp>
    <xdr:clientData/>
  </xdr:twoCellAnchor>
  <xdr:twoCellAnchor>
    <xdr:from>
      <xdr:col>6</xdr:col>
      <xdr:colOff>263899</xdr:colOff>
      <xdr:row>23</xdr:row>
      <xdr:rowOff>44219</xdr:rowOff>
    </xdr:from>
    <xdr:to>
      <xdr:col>6</xdr:col>
      <xdr:colOff>578224</xdr:colOff>
      <xdr:row>24</xdr:row>
      <xdr:rowOff>44219</xdr:rowOff>
    </xdr:to>
    <xdr:sp macro="" textlink="">
      <xdr:nvSpPr>
        <xdr:cNvPr id="13" name="Text Box 20"/>
        <xdr:cNvSpPr txBox="1">
          <a:spLocks noChangeArrowheads="1"/>
        </xdr:cNvSpPr>
      </xdr:nvSpPr>
      <xdr:spPr bwMode="auto">
        <a:xfrm>
          <a:off x="4365252" y="4190395"/>
          <a:ext cx="314325"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17</a:t>
          </a:r>
          <a:r>
            <a:rPr lang="ja-JP" altLang="en-US" sz="900" b="0" i="0" u="none" strike="noStrike" baseline="0">
              <a:solidFill>
                <a:srgbClr val="000000"/>
              </a:solidFill>
              <a:latin typeface="ＭＳ 明朝"/>
              <a:ea typeface="ＭＳ 明朝"/>
            </a:rPr>
            <a:t>年</a:t>
          </a:r>
        </a:p>
      </xdr:txBody>
    </xdr:sp>
    <xdr:clientData/>
  </xdr:twoCellAnchor>
  <xdr:twoCellAnchor>
    <xdr:from>
      <xdr:col>5</xdr:col>
      <xdr:colOff>95251</xdr:colOff>
      <xdr:row>32</xdr:row>
      <xdr:rowOff>133350</xdr:rowOff>
    </xdr:from>
    <xdr:to>
      <xdr:col>5</xdr:col>
      <xdr:colOff>304801</xdr:colOff>
      <xdr:row>34</xdr:row>
      <xdr:rowOff>9525</xdr:rowOff>
    </xdr:to>
    <xdr:sp macro="" textlink="">
      <xdr:nvSpPr>
        <xdr:cNvPr id="16" name="Text Box 23"/>
        <xdr:cNvSpPr txBox="1">
          <a:spLocks noChangeArrowheads="1"/>
        </xdr:cNvSpPr>
      </xdr:nvSpPr>
      <xdr:spPr bwMode="auto">
        <a:xfrm>
          <a:off x="3524251" y="5934075"/>
          <a:ext cx="209550"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第</a:t>
          </a:r>
        </a:p>
      </xdr:txBody>
    </xdr:sp>
    <xdr:clientData/>
  </xdr:twoCellAnchor>
  <xdr:twoCellAnchor>
    <xdr:from>
      <xdr:col>5</xdr:col>
      <xdr:colOff>323849</xdr:colOff>
      <xdr:row>33</xdr:row>
      <xdr:rowOff>57150</xdr:rowOff>
    </xdr:from>
    <xdr:to>
      <xdr:col>5</xdr:col>
      <xdr:colOff>523874</xdr:colOff>
      <xdr:row>34</xdr:row>
      <xdr:rowOff>114300</xdr:rowOff>
    </xdr:to>
    <xdr:sp macro="" textlink="">
      <xdr:nvSpPr>
        <xdr:cNvPr id="17" name="Text Box 24"/>
        <xdr:cNvSpPr txBox="1">
          <a:spLocks noChangeArrowheads="1"/>
        </xdr:cNvSpPr>
      </xdr:nvSpPr>
      <xdr:spPr bwMode="auto">
        <a:xfrm>
          <a:off x="3752849" y="6029325"/>
          <a:ext cx="20002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二</a:t>
          </a:r>
        </a:p>
      </xdr:txBody>
    </xdr:sp>
    <xdr:clientData/>
  </xdr:twoCellAnchor>
  <xdr:twoCellAnchor>
    <xdr:from>
      <xdr:col>5</xdr:col>
      <xdr:colOff>561975</xdr:colOff>
      <xdr:row>34</xdr:row>
      <xdr:rowOff>47625</xdr:rowOff>
    </xdr:from>
    <xdr:to>
      <xdr:col>6</xdr:col>
      <xdr:colOff>76200</xdr:colOff>
      <xdr:row>35</xdr:row>
      <xdr:rowOff>95250</xdr:rowOff>
    </xdr:to>
    <xdr:sp macro="" textlink="">
      <xdr:nvSpPr>
        <xdr:cNvPr id="18" name="Text Box 25"/>
        <xdr:cNvSpPr txBox="1">
          <a:spLocks noChangeArrowheads="1"/>
        </xdr:cNvSpPr>
      </xdr:nvSpPr>
      <xdr:spPr bwMode="auto">
        <a:xfrm>
          <a:off x="3990975" y="6191250"/>
          <a:ext cx="20002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次</a:t>
          </a:r>
        </a:p>
      </xdr:txBody>
    </xdr:sp>
    <xdr:clientData/>
  </xdr:twoCellAnchor>
  <xdr:twoCellAnchor>
    <xdr:from>
      <xdr:col>6</xdr:col>
      <xdr:colOff>66676</xdr:colOff>
      <xdr:row>35</xdr:row>
      <xdr:rowOff>76200</xdr:rowOff>
    </xdr:from>
    <xdr:to>
      <xdr:col>6</xdr:col>
      <xdr:colOff>285750</xdr:colOff>
      <xdr:row>36</xdr:row>
      <xdr:rowOff>123825</xdr:rowOff>
    </xdr:to>
    <xdr:sp macro="" textlink="">
      <xdr:nvSpPr>
        <xdr:cNvPr id="19" name="Text Box 26"/>
        <xdr:cNvSpPr txBox="1">
          <a:spLocks noChangeArrowheads="1"/>
        </xdr:cNvSpPr>
      </xdr:nvSpPr>
      <xdr:spPr bwMode="auto">
        <a:xfrm>
          <a:off x="4181476" y="6391275"/>
          <a:ext cx="219074"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産</a:t>
          </a:r>
        </a:p>
      </xdr:txBody>
    </xdr:sp>
    <xdr:clientData/>
  </xdr:twoCellAnchor>
  <xdr:twoCellAnchor>
    <xdr:from>
      <xdr:col>6</xdr:col>
      <xdr:colOff>266699</xdr:colOff>
      <xdr:row>36</xdr:row>
      <xdr:rowOff>142874</xdr:rowOff>
    </xdr:from>
    <xdr:to>
      <xdr:col>6</xdr:col>
      <xdr:colOff>466724</xdr:colOff>
      <xdr:row>38</xdr:row>
      <xdr:rowOff>9525</xdr:rowOff>
    </xdr:to>
    <xdr:sp macro="" textlink="">
      <xdr:nvSpPr>
        <xdr:cNvPr id="20" name="Text Box 27"/>
        <xdr:cNvSpPr txBox="1">
          <a:spLocks noChangeArrowheads="1"/>
        </xdr:cNvSpPr>
      </xdr:nvSpPr>
      <xdr:spPr bwMode="auto">
        <a:xfrm>
          <a:off x="4381499" y="6629399"/>
          <a:ext cx="200025" cy="2095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業</a:t>
          </a:r>
        </a:p>
      </xdr:txBody>
    </xdr:sp>
    <xdr:clientData/>
  </xdr:twoCellAnchor>
  <xdr:twoCellAnchor>
    <xdr:from>
      <xdr:col>2</xdr:col>
      <xdr:colOff>304800</xdr:colOff>
      <xdr:row>35</xdr:row>
      <xdr:rowOff>66675</xdr:rowOff>
    </xdr:from>
    <xdr:to>
      <xdr:col>2</xdr:col>
      <xdr:colOff>523875</xdr:colOff>
      <xdr:row>36</xdr:row>
      <xdr:rowOff>85725</xdr:rowOff>
    </xdr:to>
    <xdr:sp macro="" textlink="">
      <xdr:nvSpPr>
        <xdr:cNvPr id="21" name="Text Box 29"/>
        <xdr:cNvSpPr txBox="1">
          <a:spLocks noChangeArrowheads="1"/>
        </xdr:cNvSpPr>
      </xdr:nvSpPr>
      <xdr:spPr bwMode="auto">
        <a:xfrm>
          <a:off x="1676400" y="6381750"/>
          <a:ext cx="2190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第</a:t>
          </a:r>
        </a:p>
      </xdr:txBody>
    </xdr:sp>
    <xdr:clientData/>
  </xdr:twoCellAnchor>
  <xdr:twoCellAnchor>
    <xdr:from>
      <xdr:col>1</xdr:col>
      <xdr:colOff>523875</xdr:colOff>
      <xdr:row>39</xdr:row>
      <xdr:rowOff>123825</xdr:rowOff>
    </xdr:from>
    <xdr:to>
      <xdr:col>2</xdr:col>
      <xdr:colOff>57150</xdr:colOff>
      <xdr:row>40</xdr:row>
      <xdr:rowOff>142875</xdr:rowOff>
    </xdr:to>
    <xdr:sp macro="" textlink="">
      <xdr:nvSpPr>
        <xdr:cNvPr id="22" name="Text Box 30"/>
        <xdr:cNvSpPr txBox="1">
          <a:spLocks noChangeArrowheads="1"/>
        </xdr:cNvSpPr>
      </xdr:nvSpPr>
      <xdr:spPr bwMode="auto">
        <a:xfrm>
          <a:off x="1209675" y="7124700"/>
          <a:ext cx="2190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次</a:t>
          </a:r>
        </a:p>
      </xdr:txBody>
    </xdr:sp>
    <xdr:clientData/>
  </xdr:twoCellAnchor>
  <xdr:twoCellAnchor>
    <xdr:from>
      <xdr:col>1</xdr:col>
      <xdr:colOff>447675</xdr:colOff>
      <xdr:row>42</xdr:row>
      <xdr:rowOff>19050</xdr:rowOff>
    </xdr:from>
    <xdr:to>
      <xdr:col>1</xdr:col>
      <xdr:colOff>666750</xdr:colOff>
      <xdr:row>43</xdr:row>
      <xdr:rowOff>38100</xdr:rowOff>
    </xdr:to>
    <xdr:sp macro="" textlink="">
      <xdr:nvSpPr>
        <xdr:cNvPr id="23" name="Text Box 31"/>
        <xdr:cNvSpPr txBox="1">
          <a:spLocks noChangeArrowheads="1"/>
        </xdr:cNvSpPr>
      </xdr:nvSpPr>
      <xdr:spPr bwMode="auto">
        <a:xfrm>
          <a:off x="1133475" y="7534275"/>
          <a:ext cx="2190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産</a:t>
          </a:r>
        </a:p>
      </xdr:txBody>
    </xdr:sp>
    <xdr:clientData/>
  </xdr:twoCellAnchor>
  <xdr:twoCellAnchor>
    <xdr:from>
      <xdr:col>1</xdr:col>
      <xdr:colOff>447675</xdr:colOff>
      <xdr:row>44</xdr:row>
      <xdr:rowOff>114300</xdr:rowOff>
    </xdr:from>
    <xdr:to>
      <xdr:col>1</xdr:col>
      <xdr:colOff>666750</xdr:colOff>
      <xdr:row>45</xdr:row>
      <xdr:rowOff>133350</xdr:rowOff>
    </xdr:to>
    <xdr:sp macro="" textlink="">
      <xdr:nvSpPr>
        <xdr:cNvPr id="24" name="Text Box 32"/>
        <xdr:cNvSpPr txBox="1">
          <a:spLocks noChangeArrowheads="1"/>
        </xdr:cNvSpPr>
      </xdr:nvSpPr>
      <xdr:spPr bwMode="auto">
        <a:xfrm>
          <a:off x="1133475" y="7972425"/>
          <a:ext cx="2190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業</a:t>
          </a:r>
        </a:p>
      </xdr:txBody>
    </xdr:sp>
    <xdr:clientData/>
  </xdr:twoCellAnchor>
  <xdr:twoCellAnchor>
    <xdr:from>
      <xdr:col>2</xdr:col>
      <xdr:colOff>47625</xdr:colOff>
      <xdr:row>37</xdr:row>
      <xdr:rowOff>9525</xdr:rowOff>
    </xdr:from>
    <xdr:to>
      <xdr:col>2</xdr:col>
      <xdr:colOff>266700</xdr:colOff>
      <xdr:row>38</xdr:row>
      <xdr:rowOff>28575</xdr:rowOff>
    </xdr:to>
    <xdr:sp macro="" textlink="">
      <xdr:nvSpPr>
        <xdr:cNvPr id="25" name="Text Box 33"/>
        <xdr:cNvSpPr txBox="1">
          <a:spLocks noChangeArrowheads="1"/>
        </xdr:cNvSpPr>
      </xdr:nvSpPr>
      <xdr:spPr bwMode="auto">
        <a:xfrm>
          <a:off x="1419225" y="6667500"/>
          <a:ext cx="2190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三</a:t>
          </a:r>
        </a:p>
      </xdr:txBody>
    </xdr:sp>
    <xdr:clientData/>
  </xdr:twoCellAnchor>
  <xdr:twoCellAnchor>
    <xdr:from>
      <xdr:col>4</xdr:col>
      <xdr:colOff>466725</xdr:colOff>
      <xdr:row>29</xdr:row>
      <xdr:rowOff>66675</xdr:rowOff>
    </xdr:from>
    <xdr:to>
      <xdr:col>4</xdr:col>
      <xdr:colOff>676275</xdr:colOff>
      <xdr:row>31</xdr:row>
      <xdr:rowOff>142875</xdr:rowOff>
    </xdr:to>
    <xdr:grpSp>
      <xdr:nvGrpSpPr>
        <xdr:cNvPr id="39" name="Group 54"/>
        <xdr:cNvGrpSpPr>
          <a:grpSpLocks/>
        </xdr:cNvGrpSpPr>
      </xdr:nvGrpSpPr>
      <xdr:grpSpPr bwMode="auto">
        <a:xfrm>
          <a:off x="3209925" y="5334000"/>
          <a:ext cx="209550" cy="438150"/>
          <a:chOff x="376" y="576"/>
          <a:chExt cx="18" cy="46"/>
        </a:xfrm>
      </xdr:grpSpPr>
      <xdr:sp macro="" textlink="">
        <xdr:nvSpPr>
          <xdr:cNvPr id="40" name="Line 55"/>
          <xdr:cNvSpPr>
            <a:spLocks noChangeShapeType="1"/>
          </xdr:cNvSpPr>
        </xdr:nvSpPr>
        <xdr:spPr bwMode="auto">
          <a:xfrm flipH="1">
            <a:off x="379" y="576"/>
            <a:ext cx="15" cy="0"/>
          </a:xfrm>
          <a:prstGeom prst="line">
            <a:avLst/>
          </a:prstGeom>
          <a:noFill/>
          <a:ln w="9525">
            <a:solidFill>
              <a:srgbClr val="000000"/>
            </a:solidFill>
            <a:round/>
            <a:headEnd/>
            <a:tailEnd/>
          </a:ln>
        </xdr:spPr>
      </xdr:sp>
      <xdr:sp macro="" textlink="">
        <xdr:nvSpPr>
          <xdr:cNvPr id="41" name="Line 56"/>
          <xdr:cNvSpPr>
            <a:spLocks noChangeShapeType="1"/>
          </xdr:cNvSpPr>
        </xdr:nvSpPr>
        <xdr:spPr bwMode="auto">
          <a:xfrm flipH="1">
            <a:off x="376" y="576"/>
            <a:ext cx="3" cy="46"/>
          </a:xfrm>
          <a:prstGeom prst="line">
            <a:avLst/>
          </a:prstGeom>
          <a:noFill/>
          <a:ln w="9525">
            <a:solidFill>
              <a:srgbClr val="000000"/>
            </a:solidFill>
            <a:round/>
            <a:headEnd/>
            <a:tailEnd/>
          </a:ln>
        </xdr:spPr>
      </xdr:sp>
    </xdr:grpSp>
    <xdr:clientData/>
  </xdr:twoCellAnchor>
  <xdr:twoCellAnchor>
    <xdr:from>
      <xdr:col>3</xdr:col>
      <xdr:colOff>342900</xdr:colOff>
      <xdr:row>41</xdr:row>
      <xdr:rowOff>38100</xdr:rowOff>
    </xdr:from>
    <xdr:to>
      <xdr:col>5</xdr:col>
      <xdr:colOff>247650</xdr:colOff>
      <xdr:row>45</xdr:row>
      <xdr:rowOff>76200</xdr:rowOff>
    </xdr:to>
    <xdr:sp macro="" textlink="">
      <xdr:nvSpPr>
        <xdr:cNvPr id="42" name="Text Box 57"/>
        <xdr:cNvSpPr txBox="1">
          <a:spLocks noChangeArrowheads="1"/>
        </xdr:cNvSpPr>
      </xdr:nvSpPr>
      <xdr:spPr bwMode="auto">
        <a:xfrm>
          <a:off x="2400300" y="7381875"/>
          <a:ext cx="1276350" cy="7239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産業別就業者数</a:t>
          </a:r>
        </a:p>
        <a:p>
          <a:pPr algn="ctr" rtl="0">
            <a:defRPr sz="1000"/>
          </a:pPr>
          <a:endParaRPr lang="ja-JP" altLang="en-US" sz="1200" b="0" i="0" u="none" strike="noStrike" baseline="0">
            <a:solidFill>
              <a:srgbClr val="000000"/>
            </a:solidFill>
            <a:latin typeface="ＭＳ Ｐ明朝"/>
            <a:ea typeface="ＭＳ Ｐ明朝"/>
          </a:endParaRPr>
        </a:p>
        <a:p>
          <a:pPr algn="ctr" rtl="0">
            <a:defRPr sz="1000"/>
          </a:pPr>
          <a:r>
            <a:rPr lang="en-US" altLang="ja-JP" sz="1200" b="0" i="0" u="none" strike="noStrike" baseline="0">
              <a:solidFill>
                <a:srgbClr val="000000"/>
              </a:solidFill>
              <a:latin typeface="ＭＳ Ｐ明朝"/>
              <a:ea typeface="ＭＳ Ｐ明朝"/>
            </a:rPr>
            <a:t>16,390</a:t>
          </a:r>
          <a:r>
            <a:rPr lang="ja-JP" altLang="en-US" sz="1200" b="0" i="0" u="none" strike="noStrike" baseline="0">
              <a:solidFill>
                <a:srgbClr val="000000"/>
              </a:solidFill>
              <a:latin typeface="ＭＳ Ｐ明朝"/>
              <a:ea typeface="ＭＳ Ｐ明朝"/>
            </a:rPr>
            <a:t>人</a:t>
          </a:r>
        </a:p>
      </xdr:txBody>
    </xdr:sp>
    <xdr:clientData/>
  </xdr:twoCellAnchor>
  <xdr:oneCellAnchor>
    <xdr:from>
      <xdr:col>4</xdr:col>
      <xdr:colOff>657225</xdr:colOff>
      <xdr:row>23</xdr:row>
      <xdr:rowOff>49824</xdr:rowOff>
    </xdr:from>
    <xdr:ext cx="191591" cy="168508"/>
    <xdr:sp macro="" textlink="">
      <xdr:nvSpPr>
        <xdr:cNvPr id="49" name="Text Box 62"/>
        <xdr:cNvSpPr txBox="1">
          <a:spLocks noChangeArrowheads="1"/>
        </xdr:cNvSpPr>
      </xdr:nvSpPr>
      <xdr:spPr bwMode="auto">
        <a:xfrm>
          <a:off x="3391460" y="4196000"/>
          <a:ext cx="191591"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900" b="0" i="0" u="none" strike="noStrike" baseline="0">
              <a:solidFill>
                <a:srgbClr val="000000"/>
              </a:solidFill>
              <a:latin typeface="ＭＳ Ｐ明朝"/>
              <a:ea typeface="ＭＳ Ｐ明朝"/>
            </a:rPr>
            <a:t>7</a:t>
          </a:r>
          <a:r>
            <a:rPr lang="ja-JP" altLang="en-US" sz="900" b="0" i="0" u="none" strike="noStrike" baseline="0">
              <a:solidFill>
                <a:srgbClr val="000000"/>
              </a:solidFill>
              <a:latin typeface="ＭＳ Ｐ明朝"/>
              <a:ea typeface="ＭＳ Ｐ明朝"/>
            </a:rPr>
            <a:t>年</a:t>
          </a:r>
        </a:p>
      </xdr:txBody>
    </xdr:sp>
    <xdr:clientData/>
  </xdr:oneCellAnchor>
  <xdr:twoCellAnchor>
    <xdr:from>
      <xdr:col>1</xdr:col>
      <xdr:colOff>607920</xdr:colOff>
      <xdr:row>9</xdr:row>
      <xdr:rowOff>81242</xdr:rowOff>
    </xdr:from>
    <xdr:to>
      <xdr:col>3</xdr:col>
      <xdr:colOff>448236</xdr:colOff>
      <xdr:row>13</xdr:row>
      <xdr:rowOff>62192</xdr:rowOff>
    </xdr:to>
    <xdr:grpSp>
      <xdr:nvGrpSpPr>
        <xdr:cNvPr id="50" name="Group 71"/>
        <xdr:cNvGrpSpPr>
          <a:grpSpLocks/>
        </xdr:cNvGrpSpPr>
      </xdr:nvGrpSpPr>
      <xdr:grpSpPr bwMode="auto">
        <a:xfrm>
          <a:off x="1293720" y="1729067"/>
          <a:ext cx="1211916" cy="704850"/>
          <a:chOff x="109" y="78"/>
          <a:chExt cx="127" cy="74"/>
        </a:xfrm>
      </xdr:grpSpPr>
      <xdr:sp macro="" textlink="">
        <xdr:nvSpPr>
          <xdr:cNvPr id="51" name="Text Box 5"/>
          <xdr:cNvSpPr txBox="1">
            <a:spLocks noChangeArrowheads="1"/>
          </xdr:cNvSpPr>
        </xdr:nvSpPr>
        <xdr:spPr bwMode="auto">
          <a:xfrm>
            <a:off x="143" y="98"/>
            <a:ext cx="80" cy="1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完全失業者</a:t>
            </a:r>
          </a:p>
        </xdr:txBody>
      </xdr:sp>
      <xdr:sp macro="" textlink="">
        <xdr:nvSpPr>
          <xdr:cNvPr id="52" name="Text Box 6"/>
          <xdr:cNvSpPr txBox="1">
            <a:spLocks noChangeArrowheads="1"/>
          </xdr:cNvSpPr>
        </xdr:nvSpPr>
        <xdr:spPr bwMode="auto">
          <a:xfrm>
            <a:off x="145" y="78"/>
            <a:ext cx="65" cy="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就業者</a:t>
            </a:r>
          </a:p>
        </xdr:txBody>
      </xdr:sp>
      <xdr:sp macro="" textlink="">
        <xdr:nvSpPr>
          <xdr:cNvPr id="53" name="Text Box 7"/>
          <xdr:cNvSpPr txBox="1">
            <a:spLocks noChangeArrowheads="1"/>
          </xdr:cNvSpPr>
        </xdr:nvSpPr>
        <xdr:spPr bwMode="auto">
          <a:xfrm>
            <a:off x="142" y="117"/>
            <a:ext cx="94" cy="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非労働力人口</a:t>
            </a:r>
          </a:p>
          <a:p>
            <a:pPr algn="l" rtl="0">
              <a:defRPr sz="1000"/>
            </a:pPr>
            <a:endParaRPr lang="ja-JP" altLang="en-US" sz="900" b="0" i="0" u="none" strike="noStrike" baseline="0">
              <a:solidFill>
                <a:srgbClr val="000000"/>
              </a:solidFill>
              <a:latin typeface="ＭＳ Ｐ明朝"/>
              <a:ea typeface="ＭＳ Ｐ明朝"/>
            </a:endParaRPr>
          </a:p>
        </xdr:txBody>
      </xdr:sp>
      <xdr:sp macro="" textlink="">
        <xdr:nvSpPr>
          <xdr:cNvPr id="54" name="Text Box 8"/>
          <xdr:cNvSpPr txBox="1">
            <a:spLocks noChangeArrowheads="1"/>
          </xdr:cNvSpPr>
        </xdr:nvSpPr>
        <xdr:spPr bwMode="auto">
          <a:xfrm>
            <a:off x="143" y="136"/>
            <a:ext cx="64" cy="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失業率</a:t>
            </a:r>
          </a:p>
        </xdr:txBody>
      </xdr:sp>
      <xdr:sp macro="" textlink="">
        <xdr:nvSpPr>
          <xdr:cNvPr id="55" name="Rectangle 11" descr="50%"/>
          <xdr:cNvSpPr>
            <a:spLocks noChangeArrowheads="1"/>
          </xdr:cNvSpPr>
        </xdr:nvSpPr>
        <xdr:spPr bwMode="auto">
          <a:xfrm>
            <a:off x="109" y="119"/>
            <a:ext cx="31" cy="12"/>
          </a:xfrm>
          <a:prstGeom prst="rect">
            <a:avLst/>
          </a:prstGeom>
          <a:pattFill prst="pct50">
            <a:fgClr>
              <a:srgbClr val="000000"/>
            </a:fgClr>
            <a:bgClr>
              <a:srgbClr val="FFFFFF"/>
            </a:bgClr>
          </a:pattFill>
          <a:ln w="9525">
            <a:solidFill>
              <a:srgbClr val="000000"/>
            </a:solidFill>
            <a:miter lim="800000"/>
            <a:headEnd/>
            <a:tailEnd/>
          </a:ln>
        </xdr:spPr>
      </xdr:sp>
      <xdr:sp macro="" textlink="">
        <xdr:nvSpPr>
          <xdr:cNvPr id="56" name="Line 12"/>
          <xdr:cNvSpPr>
            <a:spLocks noChangeShapeType="1"/>
          </xdr:cNvSpPr>
        </xdr:nvSpPr>
        <xdr:spPr bwMode="auto">
          <a:xfrm>
            <a:off x="111" y="145"/>
            <a:ext cx="27" cy="0"/>
          </a:xfrm>
          <a:prstGeom prst="line">
            <a:avLst/>
          </a:prstGeom>
          <a:noFill/>
          <a:ln w="9525">
            <a:solidFill>
              <a:srgbClr val="000000"/>
            </a:solidFill>
            <a:round/>
            <a:headEnd type="oval" w="sm" len="sm"/>
            <a:tailEnd type="oval" w="sm" len="sm"/>
          </a:ln>
        </xdr:spPr>
      </xdr:sp>
      <xdr:sp macro="" textlink="">
        <xdr:nvSpPr>
          <xdr:cNvPr id="57" name="Rectangle 65" descr="右上がり対角線"/>
          <xdr:cNvSpPr>
            <a:spLocks noChangeArrowheads="1"/>
          </xdr:cNvSpPr>
        </xdr:nvSpPr>
        <xdr:spPr bwMode="auto">
          <a:xfrm>
            <a:off x="110" y="80"/>
            <a:ext cx="31" cy="12"/>
          </a:xfrm>
          <a:prstGeom prst="rect">
            <a:avLst/>
          </a:prstGeom>
          <a:pattFill prst="ltUpDiag">
            <a:fgClr>
              <a:srgbClr val="000000"/>
            </a:fgClr>
            <a:bgClr>
              <a:srgbClr val="FFFFFF"/>
            </a:bgClr>
          </a:pattFill>
          <a:ln w="9525">
            <a:solidFill>
              <a:srgbClr val="000000"/>
            </a:solidFill>
            <a:miter lim="800000"/>
            <a:headEnd/>
            <a:tailEnd/>
          </a:ln>
        </xdr:spPr>
      </xdr:sp>
      <xdr:sp macro="" textlink="">
        <xdr:nvSpPr>
          <xdr:cNvPr id="58" name="Rectangle 66" descr="右上がり対角線"/>
          <xdr:cNvSpPr>
            <a:spLocks noChangeArrowheads="1"/>
          </xdr:cNvSpPr>
        </xdr:nvSpPr>
        <xdr:spPr bwMode="auto">
          <a:xfrm>
            <a:off x="109" y="99"/>
            <a:ext cx="31" cy="12"/>
          </a:xfrm>
          <a:prstGeom prst="rect">
            <a:avLst/>
          </a:prstGeom>
          <a:noFill/>
          <a:ln w="9525">
            <a:solidFill>
              <a:srgbClr val="000000"/>
            </a:solidFill>
            <a:miter lim="800000"/>
            <a:headEnd/>
            <a:tailEnd/>
          </a:ln>
        </xdr:spPr>
      </xdr:sp>
    </xdr:grpSp>
    <xdr:clientData/>
  </xdr:twoCellAnchor>
  <xdr:twoCellAnchor>
    <xdr:from>
      <xdr:col>7</xdr:col>
      <xdr:colOff>65555</xdr:colOff>
      <xdr:row>23</xdr:row>
      <xdr:rowOff>54908</xdr:rowOff>
    </xdr:from>
    <xdr:to>
      <xdr:col>7</xdr:col>
      <xdr:colOff>379880</xdr:colOff>
      <xdr:row>24</xdr:row>
      <xdr:rowOff>54908</xdr:rowOff>
    </xdr:to>
    <xdr:sp macro="" textlink="">
      <xdr:nvSpPr>
        <xdr:cNvPr id="59" name="Text Box 20"/>
        <xdr:cNvSpPr txBox="1">
          <a:spLocks noChangeArrowheads="1"/>
        </xdr:cNvSpPr>
      </xdr:nvSpPr>
      <xdr:spPr bwMode="auto">
        <a:xfrm>
          <a:off x="4850467" y="4201084"/>
          <a:ext cx="314325" cy="17929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22</a:t>
          </a:r>
          <a:r>
            <a:rPr lang="ja-JP" altLang="en-US" sz="900" b="0" i="0" u="none" strike="noStrike" baseline="0">
              <a:solidFill>
                <a:srgbClr val="000000"/>
              </a:solidFill>
              <a:latin typeface="ＭＳ 明朝"/>
              <a:ea typeface="ＭＳ 明朝"/>
            </a:rPr>
            <a:t>年</a:t>
          </a:r>
        </a:p>
      </xdr:txBody>
    </xdr:sp>
    <xdr:clientData/>
  </xdr:twoCellAnchor>
  <xdr:twoCellAnchor>
    <xdr:from>
      <xdr:col>1</xdr:col>
      <xdr:colOff>552450</xdr:colOff>
      <xdr:row>50</xdr:row>
      <xdr:rowOff>47625</xdr:rowOff>
    </xdr:from>
    <xdr:to>
      <xdr:col>3</xdr:col>
      <xdr:colOff>266699</xdr:colOff>
      <xdr:row>53</xdr:row>
      <xdr:rowOff>38100</xdr:rowOff>
    </xdr:to>
    <xdr:sp macro="" textlink="">
      <xdr:nvSpPr>
        <xdr:cNvPr id="43" name="カギ線コネクタ 42"/>
        <xdr:cNvSpPr/>
      </xdr:nvSpPr>
      <xdr:spPr bwMode="auto">
        <a:xfrm flipV="1">
          <a:off x="1238250" y="8934450"/>
          <a:ext cx="1085849" cy="504825"/>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2</xdr:col>
      <xdr:colOff>419101</xdr:colOff>
      <xdr:row>51</xdr:row>
      <xdr:rowOff>9524</xdr:rowOff>
    </xdr:from>
    <xdr:to>
      <xdr:col>3</xdr:col>
      <xdr:colOff>666751</xdr:colOff>
      <xdr:row>55</xdr:row>
      <xdr:rowOff>123823</xdr:rowOff>
    </xdr:to>
    <xdr:sp macro="" textlink="">
      <xdr:nvSpPr>
        <xdr:cNvPr id="44" name="カギ線コネクタ 43"/>
        <xdr:cNvSpPr/>
      </xdr:nvSpPr>
      <xdr:spPr bwMode="auto">
        <a:xfrm flipV="1">
          <a:off x="1790701" y="9067799"/>
          <a:ext cx="933450" cy="800099"/>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4</xdr:col>
      <xdr:colOff>323849</xdr:colOff>
      <xdr:row>51</xdr:row>
      <xdr:rowOff>76198</xdr:rowOff>
    </xdr:from>
    <xdr:to>
      <xdr:col>6</xdr:col>
      <xdr:colOff>285749</xdr:colOff>
      <xdr:row>55</xdr:row>
      <xdr:rowOff>123824</xdr:rowOff>
    </xdr:to>
    <xdr:sp macro="" textlink="">
      <xdr:nvSpPr>
        <xdr:cNvPr id="45" name="カギ線コネクタ 44"/>
        <xdr:cNvSpPr/>
      </xdr:nvSpPr>
      <xdr:spPr bwMode="auto">
        <a:xfrm flipH="1" flipV="1">
          <a:off x="3067049" y="9134473"/>
          <a:ext cx="1333500" cy="733426"/>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4</xdr:col>
      <xdr:colOff>581023</xdr:colOff>
      <xdr:row>51</xdr:row>
      <xdr:rowOff>85723</xdr:rowOff>
    </xdr:from>
    <xdr:to>
      <xdr:col>7</xdr:col>
      <xdr:colOff>19049</xdr:colOff>
      <xdr:row>53</xdr:row>
      <xdr:rowOff>57149</xdr:rowOff>
    </xdr:to>
    <xdr:sp macro="" textlink="">
      <xdr:nvSpPr>
        <xdr:cNvPr id="46" name="カギ線コネクタ 45"/>
        <xdr:cNvSpPr/>
      </xdr:nvSpPr>
      <xdr:spPr bwMode="auto">
        <a:xfrm flipH="1" flipV="1">
          <a:off x="3324223" y="9143998"/>
          <a:ext cx="1495426" cy="314326"/>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5</xdr:col>
      <xdr:colOff>76199</xdr:colOff>
      <xdr:row>51</xdr:row>
      <xdr:rowOff>38099</xdr:rowOff>
    </xdr:from>
    <xdr:to>
      <xdr:col>7</xdr:col>
      <xdr:colOff>238125</xdr:colOff>
      <xdr:row>51</xdr:row>
      <xdr:rowOff>161924</xdr:rowOff>
    </xdr:to>
    <xdr:sp macro="" textlink="">
      <xdr:nvSpPr>
        <xdr:cNvPr id="47" name="カギ線コネクタ 46"/>
        <xdr:cNvSpPr/>
      </xdr:nvSpPr>
      <xdr:spPr bwMode="auto">
        <a:xfrm flipH="1" flipV="1">
          <a:off x="3505199" y="9096374"/>
          <a:ext cx="1533526" cy="123825"/>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0</xdr:col>
      <xdr:colOff>333375</xdr:colOff>
      <xdr:row>1</xdr:row>
      <xdr:rowOff>66675</xdr:rowOff>
    </xdr:from>
    <xdr:to>
      <xdr:col>1</xdr:col>
      <xdr:colOff>28575</xdr:colOff>
      <xdr:row>2</xdr:row>
      <xdr:rowOff>47625</xdr:rowOff>
    </xdr:to>
    <xdr:sp macro="" textlink="">
      <xdr:nvSpPr>
        <xdr:cNvPr id="48" name="Text Box 3"/>
        <xdr:cNvSpPr txBox="1">
          <a:spLocks noChangeArrowheads="1"/>
        </xdr:cNvSpPr>
      </xdr:nvSpPr>
      <xdr:spPr bwMode="auto">
        <a:xfrm>
          <a:off x="333375" y="247650"/>
          <a:ext cx="38100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（人）</a:t>
          </a:r>
        </a:p>
      </xdr:txBody>
    </xdr:sp>
    <xdr:clientData/>
  </xdr:twoCellAnchor>
  <xdr:twoCellAnchor>
    <xdr:from>
      <xdr:col>5</xdr:col>
      <xdr:colOff>676275</xdr:colOff>
      <xdr:row>30</xdr:row>
      <xdr:rowOff>142875</xdr:rowOff>
    </xdr:from>
    <xdr:to>
      <xdr:col>7</xdr:col>
      <xdr:colOff>800100</xdr:colOff>
      <xdr:row>32</xdr:row>
      <xdr:rowOff>9525</xdr:rowOff>
    </xdr:to>
    <xdr:sp macro="" textlink="">
      <xdr:nvSpPr>
        <xdr:cNvPr id="60" name="Text Box 14"/>
        <xdr:cNvSpPr txBox="1">
          <a:spLocks noChangeArrowheads="1"/>
        </xdr:cNvSpPr>
      </xdr:nvSpPr>
      <xdr:spPr bwMode="auto">
        <a:xfrm>
          <a:off x="4105275" y="5591175"/>
          <a:ext cx="1495425" cy="219075"/>
        </a:xfrm>
        <a:prstGeom prst="rect">
          <a:avLst/>
        </a:prstGeom>
        <a:noFill/>
        <a:ln w="9525">
          <a:noFill/>
          <a:miter lim="800000"/>
          <a:headEnd/>
          <a:tailEnd/>
        </a:ln>
      </xdr:spPr>
      <xdr:txBody>
        <a:bodyPr/>
        <a:lstStyle/>
        <a:p>
          <a:r>
            <a:rPr lang="ja-JP" altLang="en-US" sz="900"/>
            <a:t>鉱業、採石、砂利採取　</a:t>
          </a:r>
          <a:r>
            <a:rPr lang="en-US" altLang="ja-JP" sz="900"/>
            <a:t>2</a:t>
          </a:r>
          <a:endParaRPr lang="ja-JP" altLang="en-US" sz="900"/>
        </a:p>
      </xdr:txBody>
    </xdr:sp>
    <xdr:clientData/>
  </xdr:twoCellAnchor>
  <xdr:twoCellAnchor>
    <xdr:from>
      <xdr:col>4</xdr:col>
      <xdr:colOff>571500</xdr:colOff>
      <xdr:row>30</xdr:row>
      <xdr:rowOff>66676</xdr:rowOff>
    </xdr:from>
    <xdr:to>
      <xdr:col>5</xdr:col>
      <xdr:colOff>628650</xdr:colOff>
      <xdr:row>36</xdr:row>
      <xdr:rowOff>133351</xdr:rowOff>
    </xdr:to>
    <xdr:cxnSp macro="">
      <xdr:nvCxnSpPr>
        <xdr:cNvPr id="66" name="直線コネクタ 65"/>
        <xdr:cNvCxnSpPr>
          <a:endCxn id="7" idx="1"/>
        </xdr:cNvCxnSpPr>
      </xdr:nvCxnSpPr>
      <xdr:spPr bwMode="auto">
        <a:xfrm flipV="1">
          <a:off x="3314700" y="5514976"/>
          <a:ext cx="742950" cy="11049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590550</xdr:colOff>
      <xdr:row>31</xdr:row>
      <xdr:rowOff>71438</xdr:rowOff>
    </xdr:from>
    <xdr:to>
      <xdr:col>5</xdr:col>
      <xdr:colOff>676275</xdr:colOff>
      <xdr:row>36</xdr:row>
      <xdr:rowOff>114300</xdr:rowOff>
    </xdr:to>
    <xdr:cxnSp macro="">
      <xdr:nvCxnSpPr>
        <xdr:cNvPr id="68" name="直線コネクタ 67"/>
        <xdr:cNvCxnSpPr>
          <a:endCxn id="60" idx="1"/>
        </xdr:cNvCxnSpPr>
      </xdr:nvCxnSpPr>
      <xdr:spPr bwMode="auto">
        <a:xfrm flipV="1">
          <a:off x="3333750" y="5700713"/>
          <a:ext cx="771525" cy="90011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549087</xdr:colOff>
      <xdr:row>23</xdr:row>
      <xdr:rowOff>30167</xdr:rowOff>
    </xdr:from>
    <xdr:to>
      <xdr:col>1</xdr:col>
      <xdr:colOff>246528</xdr:colOff>
      <xdr:row>24</xdr:row>
      <xdr:rowOff>85075</xdr:rowOff>
    </xdr:to>
    <xdr:sp macro="" textlink="">
      <xdr:nvSpPr>
        <xdr:cNvPr id="61" name="Text Box 13"/>
        <xdr:cNvSpPr txBox="1">
          <a:spLocks noChangeArrowheads="1"/>
        </xdr:cNvSpPr>
      </xdr:nvSpPr>
      <xdr:spPr bwMode="auto">
        <a:xfrm>
          <a:off x="549087" y="4257802"/>
          <a:ext cx="386172" cy="23808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昭和</a:t>
          </a:r>
        </a:p>
      </xdr:txBody>
    </xdr:sp>
    <xdr:clientData/>
  </xdr:twoCellAnchor>
  <xdr:twoCellAnchor>
    <xdr:from>
      <xdr:col>4</xdr:col>
      <xdr:colOff>22413</xdr:colOff>
      <xdr:row>23</xdr:row>
      <xdr:rowOff>30167</xdr:rowOff>
    </xdr:from>
    <xdr:to>
      <xdr:col>4</xdr:col>
      <xdr:colOff>403413</xdr:colOff>
      <xdr:row>24</xdr:row>
      <xdr:rowOff>85075</xdr:rowOff>
    </xdr:to>
    <xdr:sp macro="" textlink="">
      <xdr:nvSpPr>
        <xdr:cNvPr id="62" name="Text Box 13"/>
        <xdr:cNvSpPr txBox="1">
          <a:spLocks noChangeArrowheads="1"/>
        </xdr:cNvSpPr>
      </xdr:nvSpPr>
      <xdr:spPr bwMode="auto">
        <a:xfrm>
          <a:off x="2756648" y="4176343"/>
          <a:ext cx="381000" cy="23420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平成</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0.10476</cdr:x>
      <cdr:y>0.30549</cdr:y>
    </cdr:from>
    <cdr:to>
      <cdr:x>0.26483</cdr:x>
      <cdr:y>0.41166</cdr:y>
    </cdr:to>
    <cdr:sp macro="" textlink="">
      <cdr:nvSpPr>
        <cdr:cNvPr id="3" name="直線コネクタ 2"/>
        <cdr:cNvSpPr/>
      </cdr:nvSpPr>
      <cdr:spPr bwMode="auto">
        <a:xfrm xmlns:a="http://schemas.openxmlformats.org/drawingml/2006/main">
          <a:off x="628655" y="1553812"/>
          <a:ext cx="960540" cy="5400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0.80802</cdr:x>
      <cdr:y>0.24112</cdr:y>
    </cdr:from>
    <cdr:to>
      <cdr:x>0.98413</cdr:x>
      <cdr:y>0.3427</cdr:y>
    </cdr:to>
    <cdr:sp macro="" textlink="">
      <cdr:nvSpPr>
        <cdr:cNvPr id="6" name="テキスト ボックス 5"/>
        <cdr:cNvSpPr txBox="1"/>
      </cdr:nvSpPr>
      <cdr:spPr>
        <a:xfrm xmlns:a="http://schemas.openxmlformats.org/drawingml/2006/main">
          <a:off x="4848726" y="1226417"/>
          <a:ext cx="1056792" cy="5166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t>電気、ガス、熱供給</a:t>
          </a:r>
          <a:endParaRPr lang="en-US" altLang="ja-JP" sz="900"/>
        </a:p>
        <a:p xmlns:a="http://schemas.openxmlformats.org/drawingml/2006/main">
          <a:r>
            <a:rPr lang="ja-JP" altLang="en-US" sz="900"/>
            <a:t>水道　　</a:t>
          </a:r>
          <a:r>
            <a:rPr lang="en-US" altLang="ja-JP" sz="900"/>
            <a:t>125</a:t>
          </a:r>
          <a:endParaRPr lang="ja-JP" altLang="en-US" sz="900"/>
        </a:p>
      </cdr:txBody>
    </cdr:sp>
  </cdr:relSizeAnchor>
  <cdr:relSizeAnchor xmlns:cdr="http://schemas.openxmlformats.org/drawingml/2006/chartDrawing">
    <cdr:from>
      <cdr:x>0.69223</cdr:x>
      <cdr:y>0.32209</cdr:y>
    </cdr:from>
    <cdr:to>
      <cdr:x>0.83968</cdr:x>
      <cdr:y>0.44565</cdr:y>
    </cdr:to>
    <cdr:sp macro="" textlink="">
      <cdr:nvSpPr>
        <cdr:cNvPr id="8" name="直線コネクタ 7"/>
        <cdr:cNvSpPr/>
      </cdr:nvSpPr>
      <cdr:spPr bwMode="auto">
        <a:xfrm xmlns:a="http://schemas.openxmlformats.org/drawingml/2006/main" flipV="1">
          <a:off x="4153904" y="1638286"/>
          <a:ext cx="884811" cy="6284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0.14762</cdr:x>
      <cdr:y>0.70599</cdr:y>
    </cdr:from>
    <cdr:to>
      <cdr:x>0.3</cdr:x>
      <cdr:y>0.7809</cdr:y>
    </cdr:to>
    <cdr:sp macro="" textlink="">
      <cdr:nvSpPr>
        <cdr:cNvPr id="47" name="カギ線コネクタ 46"/>
        <cdr:cNvSpPr/>
      </cdr:nvSpPr>
      <cdr:spPr bwMode="auto">
        <a:xfrm xmlns:a="http://schemas.openxmlformats.org/drawingml/2006/main" flipV="1">
          <a:off x="885824" y="3590925"/>
          <a:ext cx="914399" cy="381000"/>
        </a:xfrm>
        <a:prstGeom xmlns:a="http://schemas.openxmlformats.org/drawingml/2006/main" prst="bentConnector3">
          <a:avLst>
            <a:gd name="adj1" fmla="val 100000"/>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0.68889</cdr:x>
      <cdr:y>0.44007</cdr:y>
    </cdr:from>
    <cdr:to>
      <cdr:x>0.84445</cdr:x>
      <cdr:y>0.46816</cdr:y>
    </cdr:to>
    <cdr:sp macro="" textlink="">
      <cdr:nvSpPr>
        <cdr:cNvPr id="9" name="直線コネクタ 8"/>
        <cdr:cNvSpPr/>
      </cdr:nvSpPr>
      <cdr:spPr bwMode="auto">
        <a:xfrm xmlns:a="http://schemas.openxmlformats.org/drawingml/2006/main" flipV="1">
          <a:off x="4133849" y="2238350"/>
          <a:ext cx="933484" cy="1429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3.xml><?xml version="1.0" encoding="utf-8"?>
<c:userShapes xmlns:c="http://schemas.openxmlformats.org/drawingml/2006/chart">
  <cdr:relSizeAnchor xmlns:cdr="http://schemas.openxmlformats.org/drawingml/2006/chartDrawing">
    <cdr:from>
      <cdr:x>0.00759</cdr:x>
      <cdr:y>0.01155</cdr:y>
    </cdr:from>
    <cdr:to>
      <cdr:x>0.12921</cdr:x>
      <cdr:y>0.14294</cdr:y>
    </cdr:to>
    <cdr:sp macro="" textlink="">
      <cdr:nvSpPr>
        <cdr:cNvPr id="8193" name="Text Box 1"/>
        <cdr:cNvSpPr txBox="1">
          <a:spLocks xmlns:a="http://schemas.openxmlformats.org/drawingml/2006/main" noChangeArrowheads="1"/>
        </cdr:cNvSpPr>
      </cdr:nvSpPr>
      <cdr:spPr bwMode="auto">
        <a:xfrm xmlns:a="http://schemas.openxmlformats.org/drawingml/2006/main">
          <a:off x="50800" y="50800"/>
          <a:ext cx="763443" cy="54191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0.8532</cdr:x>
      <cdr:y>0.92806</cdr:y>
    </cdr:from>
    <cdr:to>
      <cdr:x>0.90348</cdr:x>
      <cdr:y>0.97199</cdr:y>
    </cdr:to>
    <cdr:sp macro="" textlink="">
      <cdr:nvSpPr>
        <cdr:cNvPr id="3" name="Text Box 20"/>
        <cdr:cNvSpPr txBox="1">
          <a:spLocks xmlns:a="http://schemas.openxmlformats.org/drawingml/2006/main" noChangeArrowheads="1"/>
        </cdr:cNvSpPr>
      </cdr:nvSpPr>
      <cdr:spPr bwMode="auto">
        <a:xfrm xmlns:a="http://schemas.openxmlformats.org/drawingml/2006/main">
          <a:off x="5334000" y="3787588"/>
          <a:ext cx="314325" cy="1792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a:ea typeface="ＭＳ 明朝"/>
            </a:rPr>
            <a:t>27</a:t>
          </a:r>
          <a:r>
            <a:rPr lang="ja-JP" altLang="en-US" sz="900" b="0" i="0" u="none" strike="noStrike" baseline="0">
              <a:solidFill>
                <a:srgbClr val="000000"/>
              </a:solidFill>
              <a:latin typeface="ＭＳ 明朝"/>
              <a:ea typeface="ＭＳ 明朝"/>
            </a:rPr>
            <a:t>年</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9525</xdr:colOff>
      <xdr:row>2</xdr:row>
      <xdr:rowOff>9525</xdr:rowOff>
    </xdr:from>
    <xdr:to>
      <xdr:col>6</xdr:col>
      <xdr:colOff>0</xdr:colOff>
      <xdr:row>6</xdr:row>
      <xdr:rowOff>0</xdr:rowOff>
    </xdr:to>
    <xdr:sp macro="" textlink="">
      <xdr:nvSpPr>
        <xdr:cNvPr id="2" name="Line 1"/>
        <xdr:cNvSpPr>
          <a:spLocks noChangeShapeType="1"/>
        </xdr:cNvSpPr>
      </xdr:nvSpPr>
      <xdr:spPr bwMode="auto">
        <a:xfrm flipH="1" flipV="1">
          <a:off x="57150" y="542925"/>
          <a:ext cx="1847850" cy="981075"/>
        </a:xfrm>
        <a:prstGeom prst="line">
          <a:avLst/>
        </a:prstGeom>
        <a:noFill/>
        <a:ln w="3175">
          <a:solidFill>
            <a:srgbClr val="000000"/>
          </a:solidFill>
          <a:round/>
          <a:headEnd/>
          <a:tailEnd/>
        </a:ln>
      </xdr:spPr>
    </xdr:sp>
    <xdr:clientData/>
  </xdr:twoCellAnchor>
  <xdr:twoCellAnchor>
    <xdr:from>
      <xdr:col>1</xdr:col>
      <xdr:colOff>0</xdr:colOff>
      <xdr:row>2</xdr:row>
      <xdr:rowOff>0</xdr:rowOff>
    </xdr:from>
    <xdr:to>
      <xdr:col>6</xdr:col>
      <xdr:colOff>0</xdr:colOff>
      <xdr:row>4</xdr:row>
      <xdr:rowOff>0</xdr:rowOff>
    </xdr:to>
    <xdr:sp macro="" textlink="">
      <xdr:nvSpPr>
        <xdr:cNvPr id="3" name="Line 2"/>
        <xdr:cNvSpPr>
          <a:spLocks noChangeShapeType="1"/>
        </xdr:cNvSpPr>
      </xdr:nvSpPr>
      <xdr:spPr bwMode="auto">
        <a:xfrm flipH="1" flipV="1">
          <a:off x="47625" y="533400"/>
          <a:ext cx="1857375" cy="495300"/>
        </a:xfrm>
        <a:prstGeom prst="line">
          <a:avLst/>
        </a:prstGeom>
        <a:noFill/>
        <a:ln w="3175">
          <a:solidFill>
            <a:srgbClr val="000000"/>
          </a:solidFill>
          <a:round/>
          <a:headEnd/>
          <a:tailEnd/>
        </a:ln>
      </xdr:spPr>
    </xdr:sp>
    <xdr:clientData/>
  </xdr:twoCellAnchor>
  <xdr:twoCellAnchor>
    <xdr:from>
      <xdr:col>15</xdr:col>
      <xdr:colOff>9525</xdr:colOff>
      <xdr:row>2</xdr:row>
      <xdr:rowOff>0</xdr:rowOff>
    </xdr:from>
    <xdr:to>
      <xdr:col>16</xdr:col>
      <xdr:colOff>0</xdr:colOff>
      <xdr:row>3</xdr:row>
      <xdr:rowOff>190499</xdr:rowOff>
    </xdr:to>
    <xdr:sp macro="" textlink="">
      <xdr:nvSpPr>
        <xdr:cNvPr id="6" name="Line 2"/>
        <xdr:cNvSpPr>
          <a:spLocks noChangeShapeType="1"/>
        </xdr:cNvSpPr>
      </xdr:nvSpPr>
      <xdr:spPr bwMode="auto">
        <a:xfrm flipH="1" flipV="1">
          <a:off x="9344025" y="533400"/>
          <a:ext cx="1638300" cy="495299"/>
        </a:xfrm>
        <a:prstGeom prst="line">
          <a:avLst/>
        </a:prstGeom>
        <a:noFill/>
        <a:ln w="3175">
          <a:solidFill>
            <a:srgbClr val="000000"/>
          </a:solidFill>
          <a:round/>
          <a:headEnd/>
          <a:tailEnd/>
        </a:ln>
      </xdr:spPr>
    </xdr:sp>
    <xdr:clientData/>
  </xdr:twoCellAnchor>
  <xdr:twoCellAnchor>
    <xdr:from>
      <xdr:col>15</xdr:col>
      <xdr:colOff>0</xdr:colOff>
      <xdr:row>2</xdr:row>
      <xdr:rowOff>9524</xdr:rowOff>
    </xdr:from>
    <xdr:to>
      <xdr:col>15</xdr:col>
      <xdr:colOff>1647824</xdr:colOff>
      <xdr:row>5</xdr:row>
      <xdr:rowOff>304799</xdr:rowOff>
    </xdr:to>
    <xdr:sp macro="" textlink="">
      <xdr:nvSpPr>
        <xdr:cNvPr id="7" name="Line 2"/>
        <xdr:cNvSpPr>
          <a:spLocks noChangeShapeType="1"/>
        </xdr:cNvSpPr>
      </xdr:nvSpPr>
      <xdr:spPr bwMode="auto">
        <a:xfrm flipH="1" flipV="1">
          <a:off x="9334498" y="542924"/>
          <a:ext cx="1647826" cy="9810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アース">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abSelected="1" zoomScaleNormal="100" workbookViewId="0">
      <selection activeCell="E26" sqref="E26"/>
    </sheetView>
  </sheetViews>
  <sheetFormatPr defaultRowHeight="14.25" x14ac:dyDescent="0.15"/>
  <cols>
    <col min="8" max="8" width="21.5" customWidth="1"/>
    <col min="9" max="10" width="4" style="78" customWidth="1"/>
    <col min="11" max="11" width="7.875" style="78" customWidth="1"/>
    <col min="12" max="12" width="7.75" style="78" customWidth="1"/>
    <col min="13" max="13" width="8" style="78" customWidth="1"/>
    <col min="14" max="14" width="8.25" style="78" customWidth="1"/>
    <col min="15" max="18" width="6.625" style="78" customWidth="1"/>
    <col min="19" max="19" width="8.375" style="78" customWidth="1"/>
    <col min="20" max="20" width="6.625" customWidth="1"/>
  </cols>
  <sheetData>
    <row r="1" spans="1:20" x14ac:dyDescent="0.15">
      <c r="A1" s="419" t="s">
        <v>405</v>
      </c>
      <c r="B1" s="419"/>
      <c r="C1" s="419"/>
      <c r="D1" s="419"/>
      <c r="E1" s="419"/>
      <c r="I1" s="1" t="s">
        <v>5</v>
      </c>
      <c r="J1" s="76"/>
      <c r="K1" s="76"/>
      <c r="L1" s="76"/>
      <c r="M1" s="76"/>
      <c r="N1" s="76"/>
      <c r="O1" s="76"/>
      <c r="P1" s="76"/>
      <c r="Q1" s="76"/>
      <c r="R1" s="76"/>
      <c r="S1" s="76"/>
    </row>
    <row r="2" spans="1:20" x14ac:dyDescent="0.15">
      <c r="I2" s="21"/>
      <c r="J2" s="21"/>
      <c r="K2" s="21"/>
      <c r="L2" s="21"/>
      <c r="M2" s="21"/>
      <c r="N2" s="21"/>
      <c r="O2" s="21"/>
      <c r="P2" s="21"/>
      <c r="Q2" s="21"/>
      <c r="R2" s="21"/>
      <c r="S2" s="21"/>
    </row>
    <row r="3" spans="1:20" x14ac:dyDescent="0.15">
      <c r="H3" t="s">
        <v>70</v>
      </c>
      <c r="I3" s="429" t="s">
        <v>72</v>
      </c>
      <c r="J3" s="431" t="s">
        <v>14</v>
      </c>
      <c r="K3" s="433" t="s">
        <v>248</v>
      </c>
      <c r="L3" s="439" t="s">
        <v>6</v>
      </c>
      <c r="M3" s="439"/>
      <c r="N3" s="439"/>
      <c r="O3" s="439"/>
      <c r="P3" s="439"/>
      <c r="Q3" s="439"/>
      <c r="R3" s="439"/>
      <c r="S3" s="440" t="s">
        <v>10</v>
      </c>
    </row>
    <row r="4" spans="1:20" x14ac:dyDescent="0.15">
      <c r="I4" s="430"/>
      <c r="J4" s="432"/>
      <c r="K4" s="434"/>
      <c r="L4" s="417" t="s">
        <v>3</v>
      </c>
      <c r="M4" s="443" t="s">
        <v>7</v>
      </c>
      <c r="N4" s="443"/>
      <c r="O4" s="443"/>
      <c r="P4" s="443"/>
      <c r="Q4" s="443"/>
      <c r="R4" s="444" t="s">
        <v>247</v>
      </c>
      <c r="S4" s="441"/>
    </row>
    <row r="5" spans="1:20" x14ac:dyDescent="0.15">
      <c r="I5" s="430"/>
      <c r="J5" s="432"/>
      <c r="K5" s="435"/>
      <c r="L5" s="417"/>
      <c r="M5" s="134" t="s">
        <v>3</v>
      </c>
      <c r="N5" s="134" t="s">
        <v>8</v>
      </c>
      <c r="O5" s="135" t="s">
        <v>12</v>
      </c>
      <c r="P5" s="135" t="s">
        <v>13</v>
      </c>
      <c r="Q5" s="134" t="s">
        <v>9</v>
      </c>
      <c r="R5" s="445"/>
      <c r="S5" s="442"/>
      <c r="T5" t="s">
        <v>71</v>
      </c>
    </row>
    <row r="6" spans="1:20" ht="15.75" customHeight="1" x14ac:dyDescent="0.15">
      <c r="I6" s="133">
        <v>45</v>
      </c>
      <c r="J6" s="134" t="s">
        <v>0</v>
      </c>
      <c r="K6" s="19">
        <v>7202</v>
      </c>
      <c r="L6" s="19">
        <v>4184</v>
      </c>
      <c r="M6" s="19">
        <v>4070</v>
      </c>
      <c r="N6" s="19">
        <v>3178</v>
      </c>
      <c r="O6" s="19">
        <v>769</v>
      </c>
      <c r="P6" s="19">
        <v>84</v>
      </c>
      <c r="Q6" s="19">
        <v>39</v>
      </c>
      <c r="R6" s="19">
        <v>114</v>
      </c>
      <c r="S6" s="22">
        <v>3017</v>
      </c>
      <c r="T6" s="77">
        <f t="shared" ref="T6:T26" si="0">R6/M6*100</f>
        <v>2.8009828009828008</v>
      </c>
    </row>
    <row r="7" spans="1:20" x14ac:dyDescent="0.15">
      <c r="I7" s="420">
        <v>50</v>
      </c>
      <c r="J7" s="134" t="s">
        <v>11</v>
      </c>
      <c r="K7" s="19">
        <f>SUM(S7,L7)</f>
        <v>5231</v>
      </c>
      <c r="L7" s="19">
        <f>SUM(R7,M7)</f>
        <v>3856</v>
      </c>
      <c r="M7" s="19">
        <f>SUM(N7:Q7)</f>
        <v>3554</v>
      </c>
      <c r="N7" s="19">
        <v>3515</v>
      </c>
      <c r="O7" s="19">
        <v>9</v>
      </c>
      <c r="P7" s="19">
        <v>19</v>
      </c>
      <c r="Q7" s="19">
        <v>11</v>
      </c>
      <c r="R7" s="19">
        <v>302</v>
      </c>
      <c r="S7" s="22">
        <v>1375</v>
      </c>
      <c r="T7" s="77">
        <f t="shared" si="0"/>
        <v>8.497467642093417</v>
      </c>
    </row>
    <row r="8" spans="1:20" ht="14.25" customHeight="1" x14ac:dyDescent="0.15">
      <c r="I8" s="421"/>
      <c r="J8" s="134" t="s">
        <v>2</v>
      </c>
      <c r="K8" s="19">
        <f>SUM(S8,L8)</f>
        <v>5244</v>
      </c>
      <c r="L8" s="19">
        <f>SUM(R8,M8)</f>
        <v>1638</v>
      </c>
      <c r="M8" s="19">
        <f>SUM(N8:Q8)</f>
        <v>1520</v>
      </c>
      <c r="N8" s="19">
        <v>1006</v>
      </c>
      <c r="O8" s="19">
        <v>494</v>
      </c>
      <c r="P8" s="19">
        <v>10</v>
      </c>
      <c r="Q8" s="19">
        <v>10</v>
      </c>
      <c r="R8" s="19">
        <v>118</v>
      </c>
      <c r="S8" s="22">
        <v>3606</v>
      </c>
      <c r="T8" s="77">
        <f t="shared" si="0"/>
        <v>7.7631578947368425</v>
      </c>
    </row>
    <row r="9" spans="1:20" x14ac:dyDescent="0.15">
      <c r="I9" s="422"/>
      <c r="J9" s="134" t="s">
        <v>0</v>
      </c>
      <c r="K9" s="19">
        <f t="shared" ref="K9:S9" si="1">SUM(K7:K8)</f>
        <v>10475</v>
      </c>
      <c r="L9" s="19">
        <f t="shared" si="1"/>
        <v>5494</v>
      </c>
      <c r="M9" s="19">
        <f t="shared" si="1"/>
        <v>5074</v>
      </c>
      <c r="N9" s="19">
        <f t="shared" si="1"/>
        <v>4521</v>
      </c>
      <c r="O9" s="19">
        <f t="shared" si="1"/>
        <v>503</v>
      </c>
      <c r="P9" s="19">
        <f t="shared" si="1"/>
        <v>29</v>
      </c>
      <c r="Q9" s="19">
        <f t="shared" si="1"/>
        <v>21</v>
      </c>
      <c r="R9" s="19">
        <f t="shared" si="1"/>
        <v>420</v>
      </c>
      <c r="S9" s="22">
        <f t="shared" si="1"/>
        <v>4981</v>
      </c>
      <c r="T9" s="77">
        <f t="shared" si="0"/>
        <v>8.2774931020890818</v>
      </c>
    </row>
    <row r="10" spans="1:20" x14ac:dyDescent="0.15">
      <c r="I10" s="420">
        <v>55</v>
      </c>
      <c r="J10" s="134" t="s">
        <v>11</v>
      </c>
      <c r="K10" s="19">
        <v>7102</v>
      </c>
      <c r="L10" s="19">
        <f>SUM(R10,M10)</f>
        <v>5544</v>
      </c>
      <c r="M10" s="19">
        <f>SUM(N10:Q10)</f>
        <v>5226</v>
      </c>
      <c r="N10" s="19">
        <v>5108</v>
      </c>
      <c r="O10" s="19">
        <v>24</v>
      </c>
      <c r="P10" s="19">
        <v>45</v>
      </c>
      <c r="Q10" s="19">
        <v>49</v>
      </c>
      <c r="R10" s="19">
        <v>318</v>
      </c>
      <c r="S10" s="22">
        <v>1555</v>
      </c>
      <c r="T10" s="77">
        <f t="shared" si="0"/>
        <v>6.0849598163030993</v>
      </c>
    </row>
    <row r="11" spans="1:20" x14ac:dyDescent="0.15">
      <c r="I11" s="421"/>
      <c r="J11" s="134" t="s">
        <v>2</v>
      </c>
      <c r="K11" s="19">
        <v>7010</v>
      </c>
      <c r="L11" s="19">
        <f>SUM(R11,M11)</f>
        <v>2691</v>
      </c>
      <c r="M11" s="19">
        <f>SUM(N11:Q11)</f>
        <v>2572</v>
      </c>
      <c r="N11" s="19">
        <v>1717</v>
      </c>
      <c r="O11" s="19">
        <v>803</v>
      </c>
      <c r="P11" s="19">
        <v>25</v>
      </c>
      <c r="Q11" s="19">
        <v>27</v>
      </c>
      <c r="R11" s="19">
        <v>119</v>
      </c>
      <c r="S11" s="22">
        <v>4312</v>
      </c>
      <c r="T11" s="77">
        <f t="shared" si="0"/>
        <v>4.6267496111975115</v>
      </c>
    </row>
    <row r="12" spans="1:20" x14ac:dyDescent="0.15">
      <c r="I12" s="422"/>
      <c r="J12" s="134" t="s">
        <v>0</v>
      </c>
      <c r="K12" s="19">
        <f t="shared" ref="K12:S12" si="2">SUM(K10:K11)</f>
        <v>14112</v>
      </c>
      <c r="L12" s="19">
        <f t="shared" si="2"/>
        <v>8235</v>
      </c>
      <c r="M12" s="19">
        <f t="shared" si="2"/>
        <v>7798</v>
      </c>
      <c r="N12" s="19">
        <f t="shared" si="2"/>
        <v>6825</v>
      </c>
      <c r="O12" s="19">
        <f t="shared" si="2"/>
        <v>827</v>
      </c>
      <c r="P12" s="19">
        <f t="shared" si="2"/>
        <v>70</v>
      </c>
      <c r="Q12" s="19">
        <f t="shared" si="2"/>
        <v>76</v>
      </c>
      <c r="R12" s="19">
        <f t="shared" si="2"/>
        <v>437</v>
      </c>
      <c r="S12" s="22">
        <f t="shared" si="2"/>
        <v>5867</v>
      </c>
      <c r="T12" s="77">
        <f t="shared" si="0"/>
        <v>5.6040010259040782</v>
      </c>
    </row>
    <row r="13" spans="1:20" x14ac:dyDescent="0.15">
      <c r="I13" s="420">
        <v>60</v>
      </c>
      <c r="J13" s="134" t="s">
        <v>11</v>
      </c>
      <c r="K13" s="19">
        <v>8742</v>
      </c>
      <c r="L13" s="19">
        <f>SUM(R13,M13)</f>
        <v>6678</v>
      </c>
      <c r="M13" s="19">
        <f>SUM(N13:Q13)</f>
        <v>6314</v>
      </c>
      <c r="N13" s="19">
        <v>6173</v>
      </c>
      <c r="O13" s="19">
        <v>29</v>
      </c>
      <c r="P13" s="19">
        <v>60</v>
      </c>
      <c r="Q13" s="19">
        <v>52</v>
      </c>
      <c r="R13" s="19">
        <v>364</v>
      </c>
      <c r="S13" s="22">
        <v>2044</v>
      </c>
      <c r="T13" s="77">
        <f t="shared" si="0"/>
        <v>5.7649667405764964</v>
      </c>
    </row>
    <row r="14" spans="1:20" x14ac:dyDescent="0.15">
      <c r="I14" s="421"/>
      <c r="J14" s="134" t="s">
        <v>2</v>
      </c>
      <c r="K14" s="19">
        <v>8556</v>
      </c>
      <c r="L14" s="19">
        <f>SUM(R14,M14)</f>
        <v>3678</v>
      </c>
      <c r="M14" s="19">
        <f>SUM(N14:Q14)</f>
        <v>3492</v>
      </c>
      <c r="N14" s="19">
        <v>2308</v>
      </c>
      <c r="O14" s="19">
        <v>1094</v>
      </c>
      <c r="P14" s="19">
        <v>49</v>
      </c>
      <c r="Q14" s="19">
        <v>41</v>
      </c>
      <c r="R14" s="19">
        <v>186</v>
      </c>
      <c r="S14" s="22">
        <v>4865</v>
      </c>
      <c r="T14" s="77">
        <f t="shared" si="0"/>
        <v>5.3264604810996561</v>
      </c>
    </row>
    <row r="15" spans="1:20" x14ac:dyDescent="0.15">
      <c r="I15" s="422"/>
      <c r="J15" s="134" t="s">
        <v>0</v>
      </c>
      <c r="K15" s="19">
        <f t="shared" ref="K15:S15" si="3">SUM(K13:K14)</f>
        <v>17298</v>
      </c>
      <c r="L15" s="19">
        <f t="shared" si="3"/>
        <v>10356</v>
      </c>
      <c r="M15" s="19">
        <f t="shared" si="3"/>
        <v>9806</v>
      </c>
      <c r="N15" s="19">
        <f t="shared" si="3"/>
        <v>8481</v>
      </c>
      <c r="O15" s="19">
        <f t="shared" si="3"/>
        <v>1123</v>
      </c>
      <c r="P15" s="19">
        <f t="shared" si="3"/>
        <v>109</v>
      </c>
      <c r="Q15" s="19">
        <f t="shared" si="3"/>
        <v>93</v>
      </c>
      <c r="R15" s="19">
        <f t="shared" si="3"/>
        <v>550</v>
      </c>
      <c r="S15" s="22">
        <f t="shared" si="3"/>
        <v>6909</v>
      </c>
      <c r="T15" s="77">
        <f t="shared" si="0"/>
        <v>5.608810932082398</v>
      </c>
    </row>
    <row r="16" spans="1:20" x14ac:dyDescent="0.15">
      <c r="I16" s="436">
        <v>2</v>
      </c>
      <c r="J16" s="134" t="s">
        <v>11</v>
      </c>
      <c r="K16" s="19">
        <v>10359</v>
      </c>
      <c r="L16" s="19">
        <f>SUM(R16,M16)</f>
        <v>7673</v>
      </c>
      <c r="M16" s="19">
        <f>SUM(N16:Q16)</f>
        <v>7249</v>
      </c>
      <c r="N16" s="19">
        <v>7053</v>
      </c>
      <c r="O16" s="19">
        <v>19</v>
      </c>
      <c r="P16" s="19">
        <v>88</v>
      </c>
      <c r="Q16" s="19">
        <v>89</v>
      </c>
      <c r="R16" s="19">
        <v>424</v>
      </c>
      <c r="S16" s="22">
        <v>2659</v>
      </c>
      <c r="T16" s="77">
        <f t="shared" si="0"/>
        <v>5.8490826320871845</v>
      </c>
    </row>
    <row r="17" spans="1:20" x14ac:dyDescent="0.15">
      <c r="I17" s="437"/>
      <c r="J17" s="134" t="s">
        <v>2</v>
      </c>
      <c r="K17" s="19">
        <v>10388</v>
      </c>
      <c r="L17" s="19">
        <f>SUM(R17,M17)</f>
        <v>4544</v>
      </c>
      <c r="M17" s="19">
        <f>SUM(N17:Q17)</f>
        <v>4342</v>
      </c>
      <c r="N17" s="19">
        <v>3026</v>
      </c>
      <c r="O17" s="19">
        <v>1170</v>
      </c>
      <c r="P17" s="19">
        <v>65</v>
      </c>
      <c r="Q17" s="19">
        <v>81</v>
      </c>
      <c r="R17" s="19">
        <v>202</v>
      </c>
      <c r="S17" s="22">
        <v>5823</v>
      </c>
      <c r="T17" s="77">
        <f t="shared" si="0"/>
        <v>4.6522339935513584</v>
      </c>
    </row>
    <row r="18" spans="1:20" x14ac:dyDescent="0.15">
      <c r="I18" s="438"/>
      <c r="J18" s="134" t="s">
        <v>0</v>
      </c>
      <c r="K18" s="19">
        <f t="shared" ref="K18:S18" si="4">SUM(K16:K17)</f>
        <v>20747</v>
      </c>
      <c r="L18" s="19">
        <f t="shared" si="4"/>
        <v>12217</v>
      </c>
      <c r="M18" s="19">
        <f t="shared" si="4"/>
        <v>11591</v>
      </c>
      <c r="N18" s="19">
        <f t="shared" si="4"/>
        <v>10079</v>
      </c>
      <c r="O18" s="19">
        <f t="shared" si="4"/>
        <v>1189</v>
      </c>
      <c r="P18" s="19">
        <f t="shared" si="4"/>
        <v>153</v>
      </c>
      <c r="Q18" s="19">
        <f t="shared" si="4"/>
        <v>170</v>
      </c>
      <c r="R18" s="19">
        <f t="shared" si="4"/>
        <v>626</v>
      </c>
      <c r="S18" s="22">
        <f t="shared" si="4"/>
        <v>8482</v>
      </c>
      <c r="T18" s="77">
        <f t="shared" si="0"/>
        <v>5.400741954965059</v>
      </c>
    </row>
    <row r="19" spans="1:20" x14ac:dyDescent="0.15">
      <c r="I19" s="436">
        <v>7</v>
      </c>
      <c r="J19" s="134" t="s">
        <v>11</v>
      </c>
      <c r="K19" s="19">
        <v>11386</v>
      </c>
      <c r="L19" s="19">
        <f>SUM(R19,M19)</f>
        <v>8454</v>
      </c>
      <c r="M19" s="19">
        <f>SUM(N19:Q19)</f>
        <v>7834</v>
      </c>
      <c r="N19" s="19">
        <v>7639</v>
      </c>
      <c r="O19" s="19">
        <v>29</v>
      </c>
      <c r="P19" s="19">
        <v>96</v>
      </c>
      <c r="Q19" s="19">
        <v>70</v>
      </c>
      <c r="R19" s="19">
        <v>620</v>
      </c>
      <c r="S19" s="22">
        <v>2926</v>
      </c>
      <c r="T19" s="77">
        <f t="shared" si="0"/>
        <v>7.9142200663773297</v>
      </c>
    </row>
    <row r="20" spans="1:20" x14ac:dyDescent="0.15">
      <c r="I20" s="437"/>
      <c r="J20" s="134" t="s">
        <v>2</v>
      </c>
      <c r="K20" s="84">
        <v>11582</v>
      </c>
      <c r="L20" s="84">
        <f>SUM(R20,M20)</f>
        <v>5269</v>
      </c>
      <c r="M20" s="84">
        <f>SUM(N20:Q20)</f>
        <v>4908</v>
      </c>
      <c r="N20" s="84">
        <v>3448</v>
      </c>
      <c r="O20" s="84">
        <v>1294</v>
      </c>
      <c r="P20" s="84">
        <v>87</v>
      </c>
      <c r="Q20" s="84">
        <v>79</v>
      </c>
      <c r="R20" s="84">
        <v>361</v>
      </c>
      <c r="S20" s="85">
        <v>6306</v>
      </c>
      <c r="T20" s="77">
        <f t="shared" si="0"/>
        <v>7.355338223308884</v>
      </c>
    </row>
    <row r="21" spans="1:20" x14ac:dyDescent="0.15">
      <c r="I21" s="438"/>
      <c r="J21" s="83" t="s">
        <v>0</v>
      </c>
      <c r="K21" s="19">
        <f t="shared" ref="K21:S21" si="5">SUM(K19:K20)</f>
        <v>22968</v>
      </c>
      <c r="L21" s="19">
        <f t="shared" si="5"/>
        <v>13723</v>
      </c>
      <c r="M21" s="19">
        <f t="shared" si="5"/>
        <v>12742</v>
      </c>
      <c r="N21" s="19">
        <f t="shared" si="5"/>
        <v>11087</v>
      </c>
      <c r="O21" s="19">
        <f t="shared" si="5"/>
        <v>1323</v>
      </c>
      <c r="P21" s="19">
        <f t="shared" si="5"/>
        <v>183</v>
      </c>
      <c r="Q21" s="19">
        <f t="shared" si="5"/>
        <v>149</v>
      </c>
      <c r="R21" s="19">
        <f t="shared" si="5"/>
        <v>981</v>
      </c>
      <c r="S21" s="22">
        <f t="shared" si="5"/>
        <v>9232</v>
      </c>
      <c r="T21" s="77">
        <f t="shared" si="0"/>
        <v>7.6989483597551409</v>
      </c>
    </row>
    <row r="22" spans="1:20" x14ac:dyDescent="0.15">
      <c r="I22" s="420">
        <v>12</v>
      </c>
      <c r="J22" s="134" t="s">
        <v>11</v>
      </c>
      <c r="K22" s="86">
        <v>12412</v>
      </c>
      <c r="L22" s="86">
        <v>8872</v>
      </c>
      <c r="M22" s="86">
        <v>8219</v>
      </c>
      <c r="N22" s="86">
        <v>7915</v>
      </c>
      <c r="O22" s="86">
        <v>59</v>
      </c>
      <c r="P22" s="86">
        <v>131</v>
      </c>
      <c r="Q22" s="86">
        <v>114</v>
      </c>
      <c r="R22" s="86">
        <v>653</v>
      </c>
      <c r="S22" s="87">
        <v>3487</v>
      </c>
      <c r="T22" s="77">
        <f t="shared" si="0"/>
        <v>7.9450054751186272</v>
      </c>
    </row>
    <row r="23" spans="1:20" x14ac:dyDescent="0.15">
      <c r="I23" s="421"/>
      <c r="J23" s="134" t="s">
        <v>2</v>
      </c>
      <c r="K23" s="19">
        <v>12783</v>
      </c>
      <c r="L23" s="19">
        <v>6121</v>
      </c>
      <c r="M23" s="19">
        <v>5760</v>
      </c>
      <c r="N23" s="19">
        <v>4283</v>
      </c>
      <c r="O23" s="19">
        <v>1237</v>
      </c>
      <c r="P23" s="19">
        <v>128</v>
      </c>
      <c r="Q23" s="19">
        <v>112</v>
      </c>
      <c r="R23" s="19">
        <v>361</v>
      </c>
      <c r="S23" s="22">
        <v>6637</v>
      </c>
      <c r="T23" s="77">
        <f t="shared" si="0"/>
        <v>6.2673611111111107</v>
      </c>
    </row>
    <row r="24" spans="1:20" x14ac:dyDescent="0.15">
      <c r="I24" s="421"/>
      <c r="J24" s="136" t="s">
        <v>0</v>
      </c>
      <c r="K24" s="84">
        <f t="shared" ref="K24:R24" si="6">SUM(K22:K23)</f>
        <v>25195</v>
      </c>
      <c r="L24" s="84">
        <f t="shared" si="6"/>
        <v>14993</v>
      </c>
      <c r="M24" s="84">
        <f t="shared" si="6"/>
        <v>13979</v>
      </c>
      <c r="N24" s="84">
        <f t="shared" si="6"/>
        <v>12198</v>
      </c>
      <c r="O24" s="84">
        <f t="shared" si="6"/>
        <v>1296</v>
      </c>
      <c r="P24" s="84">
        <f t="shared" si="6"/>
        <v>259</v>
      </c>
      <c r="Q24" s="84">
        <f t="shared" si="6"/>
        <v>226</v>
      </c>
      <c r="R24" s="84">
        <f t="shared" si="6"/>
        <v>1014</v>
      </c>
      <c r="S24" s="85">
        <f>SUM(S22:S23)</f>
        <v>10124</v>
      </c>
      <c r="T24" s="77">
        <f t="shared" si="0"/>
        <v>7.2537377494813651</v>
      </c>
    </row>
    <row r="25" spans="1:20" x14ac:dyDescent="0.15">
      <c r="I25" s="420">
        <v>17</v>
      </c>
      <c r="J25" s="134" t="s">
        <v>11</v>
      </c>
      <c r="K25" s="92">
        <v>13181</v>
      </c>
      <c r="L25" s="92">
        <v>9253</v>
      </c>
      <c r="M25" s="92">
        <v>8332</v>
      </c>
      <c r="N25" s="92">
        <v>8062</v>
      </c>
      <c r="O25" s="92">
        <v>66</v>
      </c>
      <c r="P25" s="92">
        <v>100</v>
      </c>
      <c r="Q25" s="92">
        <v>104</v>
      </c>
      <c r="R25" s="92">
        <v>921</v>
      </c>
      <c r="S25" s="93">
        <v>3631</v>
      </c>
      <c r="T25" s="77">
        <f t="shared" si="0"/>
        <v>11.053768602976476</v>
      </c>
    </row>
    <row r="26" spans="1:20" x14ac:dyDescent="0.15">
      <c r="I26" s="421"/>
      <c r="J26" s="134" t="s">
        <v>2</v>
      </c>
      <c r="K26" s="94">
        <v>13674</v>
      </c>
      <c r="L26" s="94">
        <v>6746</v>
      </c>
      <c r="M26" s="94">
        <v>6243</v>
      </c>
      <c r="N26" s="94">
        <v>4480</v>
      </c>
      <c r="O26" s="94">
        <v>1524</v>
      </c>
      <c r="P26" s="94">
        <v>123</v>
      </c>
      <c r="Q26" s="94">
        <v>116</v>
      </c>
      <c r="R26" s="95">
        <v>503</v>
      </c>
      <c r="S26" s="96">
        <v>6771</v>
      </c>
      <c r="T26" s="77">
        <f t="shared" si="0"/>
        <v>8.0570238667307379</v>
      </c>
    </row>
    <row r="27" spans="1:20" x14ac:dyDescent="0.15">
      <c r="I27" s="422"/>
      <c r="J27" s="134" t="s">
        <v>0</v>
      </c>
      <c r="K27" s="19">
        <v>26855</v>
      </c>
      <c r="L27" s="19">
        <v>15999</v>
      </c>
      <c r="M27" s="19">
        <v>14575</v>
      </c>
      <c r="N27" s="19">
        <v>12542</v>
      </c>
      <c r="O27" s="19">
        <v>1590</v>
      </c>
      <c r="P27" s="19">
        <v>223</v>
      </c>
      <c r="Q27" s="19">
        <v>220</v>
      </c>
      <c r="R27" s="19">
        <v>1424</v>
      </c>
      <c r="S27" s="22">
        <v>10402</v>
      </c>
      <c r="T27" s="77">
        <f t="shared" ref="T27:T29" si="7">R27/M27*100</f>
        <v>9.7701543739279586</v>
      </c>
    </row>
    <row r="28" spans="1:20" x14ac:dyDescent="0.15">
      <c r="A28" s="419" t="s">
        <v>406</v>
      </c>
      <c r="B28" s="419"/>
      <c r="C28" s="419"/>
      <c r="D28" s="419"/>
      <c r="E28" s="419"/>
      <c r="F28" s="419"/>
      <c r="I28" s="421">
        <v>22</v>
      </c>
      <c r="J28" s="134" t="s">
        <v>11</v>
      </c>
      <c r="K28" s="138">
        <v>13811</v>
      </c>
      <c r="L28" s="138">
        <v>9353</v>
      </c>
      <c r="M28" s="138">
        <v>8411</v>
      </c>
      <c r="N28" s="138">
        <v>8105</v>
      </c>
      <c r="O28" s="138">
        <v>97</v>
      </c>
      <c r="P28" s="138">
        <v>104</v>
      </c>
      <c r="Q28" s="138">
        <v>105</v>
      </c>
      <c r="R28" s="139">
        <v>942</v>
      </c>
      <c r="S28" s="140">
        <v>3869</v>
      </c>
      <c r="T28" s="77">
        <f t="shared" si="7"/>
        <v>11.199619545832839</v>
      </c>
    </row>
    <row r="29" spans="1:20" x14ac:dyDescent="0.15">
      <c r="I29" s="421"/>
      <c r="J29" s="134" t="s">
        <v>2</v>
      </c>
      <c r="K29" s="138">
        <v>14467</v>
      </c>
      <c r="L29" s="138">
        <v>7197</v>
      </c>
      <c r="M29" s="138">
        <v>6667</v>
      </c>
      <c r="N29" s="138">
        <v>5021</v>
      </c>
      <c r="O29" s="138">
        <v>1327</v>
      </c>
      <c r="P29" s="138">
        <v>93</v>
      </c>
      <c r="Q29" s="138">
        <v>226</v>
      </c>
      <c r="R29" s="139">
        <v>530</v>
      </c>
      <c r="S29" s="140">
        <v>6702</v>
      </c>
      <c r="T29" s="77">
        <f t="shared" si="7"/>
        <v>7.9496025198740066</v>
      </c>
    </row>
    <row r="30" spans="1:20" x14ac:dyDescent="0.15">
      <c r="I30" s="421"/>
      <c r="J30" s="134" t="s">
        <v>0</v>
      </c>
      <c r="K30" s="138">
        <v>28278</v>
      </c>
      <c r="L30" s="138">
        <v>16550</v>
      </c>
      <c r="M30" s="138">
        <v>15078</v>
      </c>
      <c r="N30" s="138">
        <v>13126</v>
      </c>
      <c r="O30" s="138">
        <v>1424</v>
      </c>
      <c r="P30" s="138">
        <v>197</v>
      </c>
      <c r="Q30" s="138">
        <v>331</v>
      </c>
      <c r="R30" s="139">
        <v>1472</v>
      </c>
      <c r="S30" s="140">
        <v>10571</v>
      </c>
      <c r="T30" s="77">
        <f>R30/M30*100</f>
        <v>9.7625679798381739</v>
      </c>
    </row>
    <row r="31" spans="1:20" x14ac:dyDescent="0.15">
      <c r="A31" s="419"/>
      <c r="B31" s="419"/>
      <c r="C31" s="419"/>
      <c r="D31" s="419"/>
      <c r="E31" s="419"/>
      <c r="F31" s="419"/>
      <c r="I31" s="421">
        <v>27</v>
      </c>
      <c r="J31" s="379" t="s">
        <v>11</v>
      </c>
      <c r="K31" s="86">
        <v>14505</v>
      </c>
      <c r="L31" s="19">
        <f>SUM(R31,M31)</f>
        <v>9424</v>
      </c>
      <c r="M31" s="19">
        <f>SUM(N31:Q31)</f>
        <v>8861</v>
      </c>
      <c r="N31" s="86">
        <v>8446</v>
      </c>
      <c r="O31" s="86">
        <v>135</v>
      </c>
      <c r="P31" s="86">
        <v>123</v>
      </c>
      <c r="Q31" s="86">
        <v>157</v>
      </c>
      <c r="R31" s="86">
        <v>563</v>
      </c>
      <c r="S31" s="87">
        <v>4029</v>
      </c>
      <c r="T31" s="77">
        <f t="shared" ref="T31:T32" si="8">R31/M31*100</f>
        <v>6.3536846857013884</v>
      </c>
    </row>
    <row r="32" spans="1:20" ht="13.5" customHeight="1" x14ac:dyDescent="0.15">
      <c r="I32" s="421"/>
      <c r="J32" s="379" t="s">
        <v>2</v>
      </c>
      <c r="K32" s="19">
        <v>15332</v>
      </c>
      <c r="L32" s="84">
        <f>SUM(R32,M32)</f>
        <v>7813</v>
      </c>
      <c r="M32" s="84">
        <f>SUM(N32:Q32)</f>
        <v>7529</v>
      </c>
      <c r="N32" s="19">
        <v>5692</v>
      </c>
      <c r="O32" s="19">
        <v>1427</v>
      </c>
      <c r="P32" s="19">
        <v>122</v>
      </c>
      <c r="Q32" s="19">
        <v>288</v>
      </c>
      <c r="R32" s="19">
        <v>284</v>
      </c>
      <c r="S32" s="22">
        <v>6480</v>
      </c>
      <c r="T32" s="77">
        <f t="shared" si="8"/>
        <v>3.772081285695311</v>
      </c>
    </row>
    <row r="33" spans="9:20" ht="13.5" customHeight="1" x14ac:dyDescent="0.15">
      <c r="I33" s="421"/>
      <c r="J33" s="379" t="s">
        <v>0</v>
      </c>
      <c r="K33" s="19">
        <f t="shared" ref="K33:R33" si="9">SUM(K31:K32)</f>
        <v>29837</v>
      </c>
      <c r="L33" s="19">
        <f t="shared" si="9"/>
        <v>17237</v>
      </c>
      <c r="M33" s="19">
        <f t="shared" si="9"/>
        <v>16390</v>
      </c>
      <c r="N33" s="19">
        <f t="shared" si="9"/>
        <v>14138</v>
      </c>
      <c r="O33" s="19">
        <f t="shared" si="9"/>
        <v>1562</v>
      </c>
      <c r="P33" s="19">
        <f t="shared" si="9"/>
        <v>245</v>
      </c>
      <c r="Q33" s="19">
        <f t="shared" si="9"/>
        <v>445</v>
      </c>
      <c r="R33" s="19">
        <f t="shared" si="9"/>
        <v>847</v>
      </c>
      <c r="S33" s="22">
        <f>SUM(S31:S32)</f>
        <v>10509</v>
      </c>
      <c r="T33" s="77">
        <f>R33/M33*100</f>
        <v>5.1677852348993287</v>
      </c>
    </row>
    <row r="34" spans="9:20" ht="13.5" customHeight="1" x14ac:dyDescent="0.15">
      <c r="I34" s="141"/>
      <c r="J34" s="17"/>
      <c r="K34" s="383"/>
      <c r="L34" s="383"/>
      <c r="M34" s="383"/>
      <c r="N34" s="383"/>
      <c r="O34" s="383"/>
      <c r="P34" s="383"/>
      <c r="Q34" s="383"/>
      <c r="R34" s="383"/>
      <c r="S34" s="384"/>
      <c r="T34" s="77"/>
    </row>
    <row r="35" spans="9:20" ht="13.5" customHeight="1" x14ac:dyDescent="0.15">
      <c r="R35" s="2"/>
      <c r="S35" s="3" t="s">
        <v>188</v>
      </c>
    </row>
    <row r="36" spans="9:20" ht="13.5" customHeight="1" x14ac:dyDescent="0.15">
      <c r="M36" s="423" t="s">
        <v>376</v>
      </c>
      <c r="N36" s="424"/>
      <c r="O36" s="425"/>
      <c r="Q36" s="5"/>
      <c r="R36" s="47"/>
      <c r="T36" s="5"/>
    </row>
    <row r="37" spans="9:20" ht="13.5" customHeight="1" x14ac:dyDescent="0.15">
      <c r="M37" s="426"/>
      <c r="N37" s="427"/>
      <c r="O37" s="428"/>
      <c r="Q37" s="5"/>
      <c r="R37" s="79"/>
      <c r="T37" s="35"/>
    </row>
    <row r="38" spans="9:20" ht="13.5" customHeight="1" x14ac:dyDescent="0.15">
      <c r="M38" s="416" t="s">
        <v>3</v>
      </c>
      <c r="N38" s="417" t="s">
        <v>1</v>
      </c>
      <c r="O38" s="418" t="s">
        <v>2</v>
      </c>
      <c r="Q38" s="5"/>
      <c r="R38" s="5"/>
      <c r="T38" s="5"/>
    </row>
    <row r="39" spans="9:20" ht="13.5" customHeight="1" x14ac:dyDescent="0.15">
      <c r="M39" s="416"/>
      <c r="N39" s="417"/>
      <c r="O39" s="418"/>
      <c r="Q39" s="5"/>
      <c r="R39" s="5"/>
      <c r="T39" s="5"/>
    </row>
    <row r="40" spans="9:20" ht="13.5" customHeight="1" x14ac:dyDescent="0.15">
      <c r="I40" s="414" t="s">
        <v>42</v>
      </c>
      <c r="J40" s="414"/>
      <c r="K40" s="414"/>
      <c r="L40" s="415"/>
      <c r="M40" s="149">
        <v>16390</v>
      </c>
      <c r="N40" s="120">
        <v>8861</v>
      </c>
      <c r="O40" s="137">
        <v>7529</v>
      </c>
      <c r="Q40" s="5"/>
      <c r="R40" s="5"/>
      <c r="T40" s="5"/>
    </row>
    <row r="41" spans="9:20" ht="13.5" customHeight="1" x14ac:dyDescent="0.15">
      <c r="I41" s="414" t="s">
        <v>31</v>
      </c>
      <c r="J41" s="414"/>
      <c r="K41" s="414"/>
      <c r="L41" s="415"/>
      <c r="M41" s="149">
        <v>564</v>
      </c>
      <c r="N41" s="120">
        <v>400</v>
      </c>
      <c r="O41" s="137">
        <v>164</v>
      </c>
      <c r="Q41" s="5"/>
      <c r="R41" s="79"/>
      <c r="T41" s="35"/>
    </row>
    <row r="42" spans="9:20" ht="13.5" customHeight="1" x14ac:dyDescent="0.15">
      <c r="I42" s="414" t="s">
        <v>143</v>
      </c>
      <c r="J42" s="414"/>
      <c r="K42" s="414"/>
      <c r="L42" s="415"/>
      <c r="M42" s="149">
        <v>551</v>
      </c>
      <c r="N42" s="120">
        <v>388</v>
      </c>
      <c r="O42" s="137">
        <v>163</v>
      </c>
      <c r="Q42" s="5"/>
      <c r="R42" s="5"/>
      <c r="T42" s="5"/>
    </row>
    <row r="43" spans="9:20" ht="13.5" customHeight="1" x14ac:dyDescent="0.15">
      <c r="I43" s="414" t="s">
        <v>37</v>
      </c>
      <c r="J43" s="414"/>
      <c r="K43" s="414"/>
      <c r="L43" s="415"/>
      <c r="M43" s="149">
        <v>13</v>
      </c>
      <c r="N43" s="120">
        <v>12</v>
      </c>
      <c r="O43" s="137">
        <v>1</v>
      </c>
      <c r="Q43" s="5"/>
      <c r="R43" s="5"/>
      <c r="T43" s="5"/>
    </row>
    <row r="44" spans="9:20" ht="13.5" customHeight="1" x14ac:dyDescent="0.15">
      <c r="I44" s="414" t="s">
        <v>135</v>
      </c>
      <c r="J44" s="414"/>
      <c r="K44" s="414"/>
      <c r="L44" s="415"/>
      <c r="M44" s="149">
        <v>2462</v>
      </c>
      <c r="N44" s="120">
        <v>1924</v>
      </c>
      <c r="O44" s="137">
        <v>538</v>
      </c>
      <c r="Q44" s="5"/>
      <c r="R44" s="5"/>
      <c r="T44" s="5"/>
    </row>
    <row r="45" spans="9:20" ht="13.5" customHeight="1" x14ac:dyDescent="0.15">
      <c r="I45" s="414" t="s">
        <v>161</v>
      </c>
      <c r="J45" s="414"/>
      <c r="K45" s="414"/>
      <c r="L45" s="415"/>
      <c r="M45" s="149">
        <v>2</v>
      </c>
      <c r="N45" s="120">
        <v>2</v>
      </c>
      <c r="O45" s="137" t="s">
        <v>172</v>
      </c>
      <c r="Q45" s="5"/>
      <c r="R45" s="79"/>
      <c r="T45" s="35"/>
    </row>
    <row r="46" spans="9:20" ht="13.5" customHeight="1" x14ac:dyDescent="0.15">
      <c r="I46" s="414" t="s">
        <v>39</v>
      </c>
      <c r="J46" s="414"/>
      <c r="K46" s="414"/>
      <c r="L46" s="415"/>
      <c r="M46" s="149">
        <v>1483</v>
      </c>
      <c r="N46" s="15">
        <v>1320</v>
      </c>
      <c r="O46" s="38">
        <v>163</v>
      </c>
      <c r="Q46" s="5"/>
      <c r="R46" s="5"/>
      <c r="T46" s="5"/>
    </row>
    <row r="47" spans="9:20" ht="13.5" customHeight="1" x14ac:dyDescent="0.15">
      <c r="I47" s="414" t="s">
        <v>40</v>
      </c>
      <c r="J47" s="414"/>
      <c r="K47" s="414"/>
      <c r="L47" s="415"/>
      <c r="M47" s="149">
        <v>977</v>
      </c>
      <c r="N47" s="15">
        <v>602</v>
      </c>
      <c r="O47" s="38">
        <v>375</v>
      </c>
      <c r="Q47" s="5"/>
      <c r="R47" s="5"/>
      <c r="T47" s="5"/>
    </row>
    <row r="48" spans="9:20" ht="13.5" customHeight="1" x14ac:dyDescent="0.15">
      <c r="I48" s="414" t="s">
        <v>33</v>
      </c>
      <c r="J48" s="414"/>
      <c r="K48" s="414"/>
      <c r="L48" s="415"/>
      <c r="M48" s="149">
        <v>12449</v>
      </c>
      <c r="N48" s="15">
        <v>6034</v>
      </c>
      <c r="O48" s="38">
        <v>6415</v>
      </c>
      <c r="Q48" s="5"/>
      <c r="R48" s="5"/>
      <c r="T48" s="5"/>
    </row>
    <row r="49" spans="1:20" ht="13.5" customHeight="1" x14ac:dyDescent="0.15">
      <c r="I49" s="414" t="s">
        <v>162</v>
      </c>
      <c r="J49" s="414"/>
      <c r="K49" s="414"/>
      <c r="L49" s="415"/>
      <c r="M49" s="149">
        <v>125</v>
      </c>
      <c r="N49" s="120">
        <v>99</v>
      </c>
      <c r="O49" s="137">
        <v>26</v>
      </c>
      <c r="Q49" s="5"/>
      <c r="R49" s="5"/>
      <c r="T49" s="5"/>
    </row>
    <row r="50" spans="1:20" ht="13.5" customHeight="1" x14ac:dyDescent="0.15">
      <c r="I50" s="414" t="s">
        <v>163</v>
      </c>
      <c r="J50" s="414"/>
      <c r="K50" s="414"/>
      <c r="L50" s="415"/>
      <c r="M50" s="149">
        <v>399</v>
      </c>
      <c r="N50" s="15">
        <v>265</v>
      </c>
      <c r="O50" s="38">
        <v>134</v>
      </c>
      <c r="Q50" s="5"/>
      <c r="R50" s="5"/>
      <c r="T50" s="5"/>
    </row>
    <row r="51" spans="1:20" ht="13.5" customHeight="1" x14ac:dyDescent="0.15">
      <c r="I51" s="414" t="s">
        <v>164</v>
      </c>
      <c r="J51" s="414"/>
      <c r="K51" s="414"/>
      <c r="L51" s="415"/>
      <c r="M51" s="149">
        <v>714</v>
      </c>
      <c r="N51" s="15">
        <v>584</v>
      </c>
      <c r="O51" s="38">
        <v>130</v>
      </c>
      <c r="Q51" s="5"/>
      <c r="R51" s="5"/>
      <c r="T51" s="80"/>
    </row>
    <row r="52" spans="1:20" ht="13.5" customHeight="1" x14ac:dyDescent="0.15">
      <c r="I52" s="414" t="s">
        <v>52</v>
      </c>
      <c r="J52" s="414"/>
      <c r="K52" s="414"/>
      <c r="L52" s="415"/>
      <c r="M52" s="149">
        <v>2367</v>
      </c>
      <c r="N52" s="15">
        <v>1165</v>
      </c>
      <c r="O52" s="38">
        <v>1202</v>
      </c>
      <c r="Q52" s="5"/>
      <c r="R52" s="5"/>
      <c r="T52" s="81"/>
    </row>
    <row r="53" spans="1:20" ht="13.5" customHeight="1" x14ac:dyDescent="0.15">
      <c r="I53" s="414" t="s">
        <v>186</v>
      </c>
      <c r="J53" s="414"/>
      <c r="K53" s="414"/>
      <c r="L53" s="415"/>
      <c r="M53" s="149">
        <v>322</v>
      </c>
      <c r="N53" s="15">
        <v>114</v>
      </c>
      <c r="O53" s="38">
        <v>208</v>
      </c>
      <c r="Q53" s="5"/>
      <c r="R53" s="5"/>
      <c r="T53" s="82"/>
    </row>
    <row r="54" spans="1:20" ht="13.5" customHeight="1" x14ac:dyDescent="0.15">
      <c r="I54" s="414" t="s">
        <v>187</v>
      </c>
      <c r="J54" s="414"/>
      <c r="K54" s="414"/>
      <c r="L54" s="415"/>
      <c r="M54" s="149">
        <v>335</v>
      </c>
      <c r="N54" s="15">
        <v>217</v>
      </c>
      <c r="O54" s="38">
        <v>118</v>
      </c>
    </row>
    <row r="55" spans="1:20" ht="13.5" customHeight="1" x14ac:dyDescent="0.15">
      <c r="I55" s="410" t="s">
        <v>150</v>
      </c>
      <c r="J55" s="410"/>
      <c r="K55" s="410"/>
      <c r="L55" s="411"/>
      <c r="M55" s="149">
        <v>562</v>
      </c>
      <c r="N55" s="15">
        <v>381</v>
      </c>
      <c r="O55" s="38">
        <v>181</v>
      </c>
    </row>
    <row r="56" spans="1:20" ht="13.5" customHeight="1" x14ac:dyDescent="0.15">
      <c r="I56" s="410" t="s">
        <v>165</v>
      </c>
      <c r="J56" s="410"/>
      <c r="K56" s="410"/>
      <c r="L56" s="411"/>
      <c r="M56" s="149">
        <v>808</v>
      </c>
      <c r="N56" s="15">
        <v>344</v>
      </c>
      <c r="O56" s="38">
        <v>464</v>
      </c>
    </row>
    <row r="57" spans="1:20" ht="13.5" customHeight="1" x14ac:dyDescent="0.15">
      <c r="I57" s="410" t="s">
        <v>166</v>
      </c>
      <c r="J57" s="410"/>
      <c r="K57" s="410"/>
      <c r="L57" s="411"/>
      <c r="M57" s="149">
        <v>601</v>
      </c>
      <c r="N57" s="15">
        <v>237</v>
      </c>
      <c r="O57" s="38">
        <v>364</v>
      </c>
    </row>
    <row r="58" spans="1:20" ht="13.5" customHeight="1" x14ac:dyDescent="0.15">
      <c r="I58" s="410" t="s">
        <v>167</v>
      </c>
      <c r="J58" s="410"/>
      <c r="K58" s="410"/>
      <c r="L58" s="411"/>
      <c r="M58" s="149">
        <v>1061</v>
      </c>
      <c r="N58" s="15">
        <v>432</v>
      </c>
      <c r="O58" s="38">
        <v>629</v>
      </c>
    </row>
    <row r="59" spans="1:20" ht="13.5" customHeight="1" x14ac:dyDescent="0.15">
      <c r="I59" s="410" t="s">
        <v>168</v>
      </c>
      <c r="J59" s="410"/>
      <c r="K59" s="410"/>
      <c r="L59" s="411"/>
      <c r="M59" s="149">
        <v>2868</v>
      </c>
      <c r="N59" s="15">
        <v>789</v>
      </c>
      <c r="O59" s="38">
        <v>2079</v>
      </c>
    </row>
    <row r="60" spans="1:20" s="78" customFormat="1" ht="13.5" customHeight="1" x14ac:dyDescent="0.15">
      <c r="A60"/>
      <c r="B60"/>
      <c r="C60"/>
      <c r="D60"/>
      <c r="E60"/>
      <c r="F60"/>
      <c r="G60"/>
      <c r="H60"/>
      <c r="I60" s="410" t="s">
        <v>169</v>
      </c>
      <c r="J60" s="410"/>
      <c r="K60" s="410"/>
      <c r="L60" s="411"/>
      <c r="M60" s="149">
        <v>207</v>
      </c>
      <c r="N60" s="15">
        <v>146</v>
      </c>
      <c r="O60" s="38">
        <v>61</v>
      </c>
      <c r="T60"/>
    </row>
    <row r="61" spans="1:20" x14ac:dyDescent="0.15">
      <c r="I61" s="410" t="s">
        <v>170</v>
      </c>
      <c r="J61" s="410"/>
      <c r="K61" s="410"/>
      <c r="L61" s="411"/>
      <c r="M61" s="149">
        <v>1161</v>
      </c>
      <c r="N61" s="15">
        <v>630</v>
      </c>
      <c r="O61" s="38">
        <v>531</v>
      </c>
    </row>
    <row r="62" spans="1:20" x14ac:dyDescent="0.15">
      <c r="I62" s="410" t="s">
        <v>171</v>
      </c>
      <c r="J62" s="410"/>
      <c r="K62" s="410"/>
      <c r="L62" s="411"/>
      <c r="M62" s="149">
        <v>919</v>
      </c>
      <c r="N62" s="15">
        <v>631</v>
      </c>
      <c r="O62" s="38">
        <v>288</v>
      </c>
    </row>
    <row r="63" spans="1:20" x14ac:dyDescent="0.15">
      <c r="I63" s="412" t="s">
        <v>34</v>
      </c>
      <c r="J63" s="412"/>
      <c r="K63" s="412"/>
      <c r="L63" s="413"/>
      <c r="M63" s="150">
        <v>915</v>
      </c>
      <c r="N63" s="16">
        <v>503</v>
      </c>
      <c r="O63" s="39">
        <v>412</v>
      </c>
    </row>
  </sheetData>
  <mergeCells count="48">
    <mergeCell ref="L3:R3"/>
    <mergeCell ref="S3:S5"/>
    <mergeCell ref="L4:L5"/>
    <mergeCell ref="M4:Q4"/>
    <mergeCell ref="R4:R5"/>
    <mergeCell ref="I22:I24"/>
    <mergeCell ref="A1:E1"/>
    <mergeCell ref="I3:I5"/>
    <mergeCell ref="J3:J5"/>
    <mergeCell ref="K3:K5"/>
    <mergeCell ref="I7:I9"/>
    <mergeCell ref="I10:I12"/>
    <mergeCell ref="I13:I15"/>
    <mergeCell ref="I16:I18"/>
    <mergeCell ref="I19:I21"/>
    <mergeCell ref="N38:N39"/>
    <mergeCell ref="O38:O39"/>
    <mergeCell ref="A28:F28"/>
    <mergeCell ref="I25:I27"/>
    <mergeCell ref="I28:I30"/>
    <mergeCell ref="A31:F31"/>
    <mergeCell ref="M36:O37"/>
    <mergeCell ref="I31:I33"/>
    <mergeCell ref="I48:L48"/>
    <mergeCell ref="I46:L46"/>
    <mergeCell ref="I47:L47"/>
    <mergeCell ref="I45:L45"/>
    <mergeCell ref="M38:M39"/>
    <mergeCell ref="I44:L44"/>
    <mergeCell ref="I43:L43"/>
    <mergeCell ref="I42:L42"/>
    <mergeCell ref="I40:L40"/>
    <mergeCell ref="I41:L41"/>
    <mergeCell ref="I53:L53"/>
    <mergeCell ref="I52:L52"/>
    <mergeCell ref="I51:L51"/>
    <mergeCell ref="I50:L50"/>
    <mergeCell ref="I49:L49"/>
    <mergeCell ref="I61:L61"/>
    <mergeCell ref="I62:L62"/>
    <mergeCell ref="I63:L63"/>
    <mergeCell ref="I56:L56"/>
    <mergeCell ref="I54:L54"/>
    <mergeCell ref="I57:L57"/>
    <mergeCell ref="I58:L58"/>
    <mergeCell ref="I59:L59"/>
    <mergeCell ref="I60:L60"/>
    <mergeCell ref="I55:L55"/>
  </mergeCells>
  <phoneticPr fontId="2"/>
  <printOptions horizontalCentered="1" verticalCentered="1"/>
  <pageMargins left="0.59055118110236227" right="0.59055118110236227" top="0.59055118110236227" bottom="0.59055118110236227" header="0.31496062992125984" footer="0.31496062992125984"/>
  <pageSetup paperSize="9" firstPageNumber="31" orientation="portrait" useFirstPageNumber="1" r:id="rId1"/>
  <headerFooter alignWithMargins="0">
    <oddHeader>&amp;R&amp;10労働力および町民所得</oddHead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75" zoomScaleNormal="75" zoomScaleSheetLayoutView="85" workbookViewId="0">
      <selection activeCell="E26" sqref="E26"/>
    </sheetView>
  </sheetViews>
  <sheetFormatPr defaultRowHeight="13.5" x14ac:dyDescent="0.15"/>
  <cols>
    <col min="1" max="1" width="2.75" style="229" customWidth="1"/>
    <col min="2" max="2" width="0.625" style="229" customWidth="1"/>
    <col min="3" max="3" width="37.375" style="229" customWidth="1"/>
    <col min="4" max="4" width="7.625" style="229" customWidth="1"/>
    <col min="5" max="5" width="7.75" style="229" customWidth="1"/>
    <col min="6" max="6" width="6.125" style="229" customWidth="1"/>
    <col min="7" max="8" width="7.375" style="229" customWidth="1"/>
    <col min="9" max="9" width="6.75" style="229" customWidth="1"/>
    <col min="10" max="10" width="7.125" style="229" customWidth="1"/>
    <col min="11" max="11" width="6.875" style="229" customWidth="1"/>
    <col min="12" max="12" width="6" style="229" customWidth="1"/>
    <col min="13" max="14" width="7.375" style="229" customWidth="1"/>
    <col min="15" max="17" width="6.875" style="229" customWidth="1"/>
    <col min="18" max="18" width="6" style="229" customWidth="1"/>
    <col min="19" max="20" width="7.375" style="229" customWidth="1"/>
    <col min="21" max="21" width="6.875" style="229" customWidth="1"/>
    <col min="22" max="16384" width="9" style="229"/>
  </cols>
  <sheetData>
    <row r="1" spans="1:21" ht="27" customHeight="1" x14ac:dyDescent="0.15">
      <c r="A1" s="161" t="s">
        <v>330</v>
      </c>
      <c r="G1" s="279"/>
      <c r="I1" s="279"/>
      <c r="J1" s="280"/>
      <c r="L1" s="279" t="s">
        <v>329</v>
      </c>
      <c r="M1" s="279"/>
      <c r="N1" s="279"/>
      <c r="O1" s="279"/>
    </row>
    <row r="2" spans="1:21" ht="19.5" customHeight="1" x14ac:dyDescent="0.15">
      <c r="A2" s="584" t="s">
        <v>328</v>
      </c>
      <c r="B2" s="585"/>
      <c r="C2" s="586"/>
      <c r="D2" s="616" t="s">
        <v>327</v>
      </c>
      <c r="E2" s="616"/>
      <c r="F2" s="616"/>
      <c r="G2" s="616"/>
      <c r="H2" s="616"/>
      <c r="I2" s="616"/>
      <c r="J2" s="616" t="s">
        <v>1</v>
      </c>
      <c r="K2" s="616"/>
      <c r="L2" s="616"/>
      <c r="M2" s="616"/>
      <c r="N2" s="616"/>
      <c r="O2" s="616"/>
      <c r="P2" s="616" t="s">
        <v>2</v>
      </c>
      <c r="Q2" s="616"/>
      <c r="R2" s="616"/>
      <c r="S2" s="616"/>
      <c r="T2" s="616"/>
      <c r="U2" s="617"/>
    </row>
    <row r="3" spans="1:21" ht="36.75" customHeight="1" x14ac:dyDescent="0.15">
      <c r="A3" s="613"/>
      <c r="B3" s="614"/>
      <c r="C3" s="615"/>
      <c r="D3" s="278" t="s">
        <v>3</v>
      </c>
      <c r="E3" s="277" t="s">
        <v>323</v>
      </c>
      <c r="F3" s="277" t="s">
        <v>63</v>
      </c>
      <c r="G3" s="276" t="s">
        <v>322</v>
      </c>
      <c r="H3" s="276" t="s">
        <v>321</v>
      </c>
      <c r="I3" s="276" t="s">
        <v>326</v>
      </c>
      <c r="J3" s="277" t="s">
        <v>3</v>
      </c>
      <c r="K3" s="277" t="s">
        <v>61</v>
      </c>
      <c r="L3" s="277" t="s">
        <v>63</v>
      </c>
      <c r="M3" s="276" t="s">
        <v>322</v>
      </c>
      <c r="N3" s="276" t="s">
        <v>325</v>
      </c>
      <c r="O3" s="276" t="s">
        <v>324</v>
      </c>
      <c r="P3" s="277" t="s">
        <v>3</v>
      </c>
      <c r="Q3" s="277" t="s">
        <v>323</v>
      </c>
      <c r="R3" s="277" t="s">
        <v>63</v>
      </c>
      <c r="S3" s="276" t="s">
        <v>322</v>
      </c>
      <c r="T3" s="276" t="s">
        <v>321</v>
      </c>
      <c r="U3" s="275" t="s">
        <v>320</v>
      </c>
    </row>
    <row r="4" spans="1:21" ht="14.25" customHeight="1" x14ac:dyDescent="0.15">
      <c r="A4" s="587"/>
      <c r="B4" s="588"/>
      <c r="C4" s="589"/>
      <c r="D4" s="272" t="s">
        <v>319</v>
      </c>
      <c r="E4" s="274"/>
      <c r="F4" s="274"/>
      <c r="G4" s="273"/>
      <c r="H4" s="272" t="s">
        <v>318</v>
      </c>
      <c r="I4" s="273"/>
      <c r="J4" s="272" t="s">
        <v>319</v>
      </c>
      <c r="K4" s="274"/>
      <c r="L4" s="274"/>
      <c r="M4" s="273"/>
      <c r="N4" s="272" t="s">
        <v>318</v>
      </c>
      <c r="O4" s="273"/>
      <c r="P4" s="272" t="s">
        <v>319</v>
      </c>
      <c r="Q4" s="274"/>
      <c r="R4" s="274"/>
      <c r="S4" s="273"/>
      <c r="T4" s="272" t="s">
        <v>318</v>
      </c>
      <c r="U4" s="271"/>
    </row>
    <row r="5" spans="1:21" ht="26.45" customHeight="1" x14ac:dyDescent="0.15">
      <c r="A5" s="608" t="s">
        <v>317</v>
      </c>
      <c r="B5" s="611" t="s">
        <v>316</v>
      </c>
      <c r="C5" s="612"/>
      <c r="D5" s="270">
        <v>15078</v>
      </c>
      <c r="E5" s="270">
        <v>12075</v>
      </c>
      <c r="F5" s="270">
        <v>465</v>
      </c>
      <c r="G5" s="270">
        <v>425</v>
      </c>
      <c r="H5" s="270">
        <v>1062</v>
      </c>
      <c r="I5" s="270">
        <v>418</v>
      </c>
      <c r="J5" s="270">
        <v>8411</v>
      </c>
      <c r="K5" s="270">
        <v>6370</v>
      </c>
      <c r="L5" s="270">
        <v>379</v>
      </c>
      <c r="M5" s="270">
        <v>343</v>
      </c>
      <c r="N5" s="270">
        <v>824</v>
      </c>
      <c r="O5" s="270">
        <v>134</v>
      </c>
      <c r="P5" s="270">
        <v>6667</v>
      </c>
      <c r="Q5" s="270">
        <v>5705</v>
      </c>
      <c r="R5" s="270">
        <v>86</v>
      </c>
      <c r="S5" s="270">
        <v>82</v>
      </c>
      <c r="T5" s="270">
        <v>238</v>
      </c>
      <c r="U5" s="269">
        <v>284</v>
      </c>
    </row>
    <row r="6" spans="1:21" ht="26.45" customHeight="1" x14ac:dyDescent="0.15">
      <c r="A6" s="609"/>
      <c r="B6" s="263"/>
      <c r="C6" s="218" t="s">
        <v>315</v>
      </c>
      <c r="D6" s="268">
        <v>315</v>
      </c>
      <c r="E6" s="266">
        <v>78</v>
      </c>
      <c r="F6" s="266">
        <v>193</v>
      </c>
      <c r="G6" s="266">
        <v>44</v>
      </c>
      <c r="H6" s="266" t="s">
        <v>304</v>
      </c>
      <c r="I6" s="266" t="s">
        <v>304</v>
      </c>
      <c r="J6" s="268">
        <v>277</v>
      </c>
      <c r="K6" s="266">
        <v>74</v>
      </c>
      <c r="L6" s="266">
        <v>167</v>
      </c>
      <c r="M6" s="266">
        <v>36</v>
      </c>
      <c r="N6" s="266" t="s">
        <v>304</v>
      </c>
      <c r="O6" s="266" t="s">
        <v>304</v>
      </c>
      <c r="P6" s="267">
        <v>38</v>
      </c>
      <c r="Q6" s="266">
        <v>4</v>
      </c>
      <c r="R6" s="266">
        <v>26</v>
      </c>
      <c r="S6" s="266">
        <v>8</v>
      </c>
      <c r="T6" s="266" t="s">
        <v>304</v>
      </c>
      <c r="U6" s="265" t="s">
        <v>304</v>
      </c>
    </row>
    <row r="7" spans="1:21" ht="26.45" customHeight="1" x14ac:dyDescent="0.15">
      <c r="A7" s="609"/>
      <c r="B7" s="263"/>
      <c r="C7" s="218" t="s">
        <v>314</v>
      </c>
      <c r="D7" s="262">
        <v>2728</v>
      </c>
      <c r="E7" s="261">
        <v>2476</v>
      </c>
      <c r="F7" s="261">
        <v>44</v>
      </c>
      <c r="G7" s="261">
        <v>67</v>
      </c>
      <c r="H7" s="261">
        <v>120</v>
      </c>
      <c r="I7" s="261">
        <v>19</v>
      </c>
      <c r="J7" s="262">
        <v>1189</v>
      </c>
      <c r="K7" s="261">
        <v>1025</v>
      </c>
      <c r="L7" s="261">
        <v>38</v>
      </c>
      <c r="M7" s="261">
        <v>46</v>
      </c>
      <c r="N7" s="261">
        <v>79</v>
      </c>
      <c r="O7" s="261">
        <v>4</v>
      </c>
      <c r="P7" s="262">
        <v>1539</v>
      </c>
      <c r="Q7" s="261">
        <v>1451</v>
      </c>
      <c r="R7" s="261">
        <v>6</v>
      </c>
      <c r="S7" s="261">
        <v>21</v>
      </c>
      <c r="T7" s="261">
        <v>44</v>
      </c>
      <c r="U7" s="259">
        <v>15</v>
      </c>
    </row>
    <row r="8" spans="1:21" ht="26.45" customHeight="1" x14ac:dyDescent="0.15">
      <c r="A8" s="609"/>
      <c r="B8" s="263"/>
      <c r="C8" s="218" t="s">
        <v>313</v>
      </c>
      <c r="D8" s="262">
        <v>2864</v>
      </c>
      <c r="E8" s="261">
        <v>2715</v>
      </c>
      <c r="F8" s="261">
        <v>64</v>
      </c>
      <c r="G8" s="260" t="s">
        <v>100</v>
      </c>
      <c r="H8" s="261">
        <v>4</v>
      </c>
      <c r="I8" s="261">
        <v>81</v>
      </c>
      <c r="J8" s="262">
        <v>977</v>
      </c>
      <c r="K8" s="261">
        <v>954</v>
      </c>
      <c r="L8" s="261">
        <v>20</v>
      </c>
      <c r="M8" s="260" t="s">
        <v>100</v>
      </c>
      <c r="N8" s="261">
        <v>1</v>
      </c>
      <c r="O8" s="261">
        <v>2</v>
      </c>
      <c r="P8" s="262">
        <v>1887</v>
      </c>
      <c r="Q8" s="261">
        <v>1761</v>
      </c>
      <c r="R8" s="261">
        <v>44</v>
      </c>
      <c r="S8" s="260" t="s">
        <v>100</v>
      </c>
      <c r="T8" s="261">
        <v>3</v>
      </c>
      <c r="U8" s="259">
        <v>79</v>
      </c>
    </row>
    <row r="9" spans="1:21" ht="26.45" customHeight="1" x14ac:dyDescent="0.15">
      <c r="A9" s="609"/>
      <c r="B9" s="263"/>
      <c r="C9" s="218" t="s">
        <v>312</v>
      </c>
      <c r="D9" s="262">
        <v>1805</v>
      </c>
      <c r="E9" s="261">
        <v>1516</v>
      </c>
      <c r="F9" s="261">
        <v>86</v>
      </c>
      <c r="G9" s="261">
        <v>52</v>
      </c>
      <c r="H9" s="261">
        <v>121</v>
      </c>
      <c r="I9" s="261">
        <v>30</v>
      </c>
      <c r="J9" s="262">
        <v>1084</v>
      </c>
      <c r="K9" s="261">
        <v>874</v>
      </c>
      <c r="L9" s="261">
        <v>79</v>
      </c>
      <c r="M9" s="261">
        <v>40</v>
      </c>
      <c r="N9" s="261">
        <v>84</v>
      </c>
      <c r="O9" s="261">
        <v>7</v>
      </c>
      <c r="P9" s="262">
        <v>721</v>
      </c>
      <c r="Q9" s="261">
        <v>642</v>
      </c>
      <c r="R9" s="261">
        <v>7</v>
      </c>
      <c r="S9" s="261">
        <v>12</v>
      </c>
      <c r="T9" s="261">
        <v>37</v>
      </c>
      <c r="U9" s="259">
        <v>23</v>
      </c>
    </row>
    <row r="10" spans="1:21" ht="26.45" customHeight="1" x14ac:dyDescent="0.15">
      <c r="A10" s="609"/>
      <c r="B10" s="263"/>
      <c r="C10" s="218" t="s">
        <v>311</v>
      </c>
      <c r="D10" s="262">
        <v>1763</v>
      </c>
      <c r="E10" s="261">
        <v>1540</v>
      </c>
      <c r="F10" s="261">
        <v>6</v>
      </c>
      <c r="G10" s="261">
        <v>71</v>
      </c>
      <c r="H10" s="261">
        <v>94</v>
      </c>
      <c r="I10" s="261">
        <v>50</v>
      </c>
      <c r="J10" s="262">
        <v>635</v>
      </c>
      <c r="K10" s="261">
        <v>537</v>
      </c>
      <c r="L10" s="261">
        <v>6</v>
      </c>
      <c r="M10" s="261">
        <v>39</v>
      </c>
      <c r="N10" s="261">
        <v>41</v>
      </c>
      <c r="O10" s="261">
        <v>11</v>
      </c>
      <c r="P10" s="262">
        <v>1128</v>
      </c>
      <c r="Q10" s="261">
        <v>1003</v>
      </c>
      <c r="R10" s="260" t="s">
        <v>304</v>
      </c>
      <c r="S10" s="261">
        <v>32</v>
      </c>
      <c r="T10" s="261">
        <v>53</v>
      </c>
      <c r="U10" s="259">
        <v>39</v>
      </c>
    </row>
    <row r="11" spans="1:21" ht="26.45" customHeight="1" x14ac:dyDescent="0.15">
      <c r="A11" s="609"/>
      <c r="B11" s="263"/>
      <c r="C11" s="402" t="s">
        <v>386</v>
      </c>
      <c r="D11" s="262">
        <v>393</v>
      </c>
      <c r="E11" s="261">
        <v>393</v>
      </c>
      <c r="F11" s="260" t="s">
        <v>304</v>
      </c>
      <c r="G11" s="260" t="s">
        <v>100</v>
      </c>
      <c r="H11" s="260" t="s">
        <v>100</v>
      </c>
      <c r="I11" s="260" t="s">
        <v>100</v>
      </c>
      <c r="J11" s="262">
        <v>366</v>
      </c>
      <c r="K11" s="261">
        <v>366</v>
      </c>
      <c r="L11" s="260" t="s">
        <v>304</v>
      </c>
      <c r="M11" s="260" t="s">
        <v>100</v>
      </c>
      <c r="N11" s="260" t="s">
        <v>100</v>
      </c>
      <c r="O11" s="260" t="s">
        <v>100</v>
      </c>
      <c r="P11" s="262">
        <v>27</v>
      </c>
      <c r="Q11" s="261">
        <v>27</v>
      </c>
      <c r="R11" s="260" t="s">
        <v>100</v>
      </c>
      <c r="S11" s="260" t="s">
        <v>100</v>
      </c>
      <c r="T11" s="260" t="s">
        <v>100</v>
      </c>
      <c r="U11" s="264" t="s">
        <v>100</v>
      </c>
    </row>
    <row r="12" spans="1:21" ht="26.45" customHeight="1" x14ac:dyDescent="0.15">
      <c r="A12" s="609"/>
      <c r="B12" s="263"/>
      <c r="C12" s="218" t="s">
        <v>310</v>
      </c>
      <c r="D12" s="262">
        <v>561</v>
      </c>
      <c r="E12" s="261">
        <v>89</v>
      </c>
      <c r="F12" s="261">
        <v>3</v>
      </c>
      <c r="G12" s="261">
        <v>41</v>
      </c>
      <c r="H12" s="261">
        <v>285</v>
      </c>
      <c r="I12" s="261">
        <v>142</v>
      </c>
      <c r="J12" s="262">
        <v>426</v>
      </c>
      <c r="K12" s="261">
        <v>66</v>
      </c>
      <c r="L12" s="261">
        <v>3</v>
      </c>
      <c r="M12" s="261">
        <v>38</v>
      </c>
      <c r="N12" s="261">
        <v>270</v>
      </c>
      <c r="O12" s="261">
        <v>49</v>
      </c>
      <c r="P12" s="262">
        <v>135</v>
      </c>
      <c r="Q12" s="261">
        <v>23</v>
      </c>
      <c r="R12" s="260" t="s">
        <v>304</v>
      </c>
      <c r="S12" s="261">
        <v>3</v>
      </c>
      <c r="T12" s="261">
        <v>15</v>
      </c>
      <c r="U12" s="259">
        <v>93</v>
      </c>
    </row>
    <row r="13" spans="1:21" ht="26.45" customHeight="1" x14ac:dyDescent="0.15">
      <c r="A13" s="609"/>
      <c r="B13" s="263"/>
      <c r="C13" s="218" t="s">
        <v>309</v>
      </c>
      <c r="D13" s="262">
        <v>1310</v>
      </c>
      <c r="E13" s="261">
        <v>1017</v>
      </c>
      <c r="F13" s="261">
        <v>25</v>
      </c>
      <c r="G13" s="261">
        <v>56</v>
      </c>
      <c r="H13" s="261">
        <v>153</v>
      </c>
      <c r="I13" s="261">
        <v>44</v>
      </c>
      <c r="J13" s="262">
        <v>921</v>
      </c>
      <c r="K13" s="261">
        <v>692</v>
      </c>
      <c r="L13" s="261">
        <v>24</v>
      </c>
      <c r="M13" s="261">
        <v>53</v>
      </c>
      <c r="N13" s="261">
        <v>127</v>
      </c>
      <c r="O13" s="261">
        <v>25</v>
      </c>
      <c r="P13" s="262">
        <v>389</v>
      </c>
      <c r="Q13" s="261">
        <v>325</v>
      </c>
      <c r="R13" s="261">
        <v>1</v>
      </c>
      <c r="S13" s="261">
        <v>3</v>
      </c>
      <c r="T13" s="261">
        <v>26</v>
      </c>
      <c r="U13" s="259">
        <v>19</v>
      </c>
    </row>
    <row r="14" spans="1:21" ht="26.45" customHeight="1" x14ac:dyDescent="0.15">
      <c r="A14" s="609"/>
      <c r="B14" s="263"/>
      <c r="C14" s="218" t="s">
        <v>308</v>
      </c>
      <c r="D14" s="262">
        <v>628</v>
      </c>
      <c r="E14" s="261">
        <v>561</v>
      </c>
      <c r="F14" s="261">
        <v>4</v>
      </c>
      <c r="G14" s="261">
        <v>7</v>
      </c>
      <c r="H14" s="261">
        <v>47</v>
      </c>
      <c r="I14" s="261">
        <v>9</v>
      </c>
      <c r="J14" s="262">
        <v>606</v>
      </c>
      <c r="K14" s="261">
        <v>540</v>
      </c>
      <c r="L14" s="261">
        <v>4</v>
      </c>
      <c r="M14" s="261">
        <v>7</v>
      </c>
      <c r="N14" s="261">
        <v>47</v>
      </c>
      <c r="O14" s="261">
        <v>8</v>
      </c>
      <c r="P14" s="262">
        <v>22</v>
      </c>
      <c r="Q14" s="261">
        <v>21</v>
      </c>
      <c r="R14" s="260" t="s">
        <v>304</v>
      </c>
      <c r="S14" s="260" t="s">
        <v>304</v>
      </c>
      <c r="T14" s="260" t="s">
        <v>304</v>
      </c>
      <c r="U14" s="259">
        <v>1</v>
      </c>
    </row>
    <row r="15" spans="1:21" ht="26.45" customHeight="1" x14ac:dyDescent="0.15">
      <c r="A15" s="609"/>
      <c r="B15" s="258"/>
      <c r="C15" s="257" t="s">
        <v>307</v>
      </c>
      <c r="D15" s="262">
        <v>903</v>
      </c>
      <c r="E15" s="261">
        <v>703</v>
      </c>
      <c r="F15" s="261">
        <v>26</v>
      </c>
      <c r="G15" s="261">
        <v>68</v>
      </c>
      <c r="H15" s="261">
        <v>93</v>
      </c>
      <c r="I15" s="261">
        <v>13</v>
      </c>
      <c r="J15" s="262">
        <v>894</v>
      </c>
      <c r="K15" s="261">
        <v>695</v>
      </c>
      <c r="L15" s="261">
        <v>26</v>
      </c>
      <c r="M15" s="261">
        <v>68</v>
      </c>
      <c r="N15" s="261">
        <v>93</v>
      </c>
      <c r="O15" s="261">
        <v>12</v>
      </c>
      <c r="P15" s="262">
        <v>9</v>
      </c>
      <c r="Q15" s="261">
        <v>8</v>
      </c>
      <c r="R15" s="260" t="s">
        <v>304</v>
      </c>
      <c r="S15" s="260" t="s">
        <v>304</v>
      </c>
      <c r="T15" s="260" t="s">
        <v>304</v>
      </c>
      <c r="U15" s="259">
        <v>1</v>
      </c>
    </row>
    <row r="16" spans="1:21" ht="26.45" customHeight="1" x14ac:dyDescent="0.15">
      <c r="A16" s="609"/>
      <c r="B16" s="258"/>
      <c r="C16" s="257" t="s">
        <v>306</v>
      </c>
      <c r="D16" s="256">
        <v>1023</v>
      </c>
      <c r="E16" s="255">
        <v>840</v>
      </c>
      <c r="F16" s="255">
        <v>11</v>
      </c>
      <c r="G16" s="255">
        <v>15</v>
      </c>
      <c r="H16" s="255">
        <v>130</v>
      </c>
      <c r="I16" s="255">
        <v>27</v>
      </c>
      <c r="J16" s="256">
        <v>574</v>
      </c>
      <c r="K16" s="255">
        <v>465</v>
      </c>
      <c r="L16" s="255">
        <v>9</v>
      </c>
      <c r="M16" s="255">
        <v>12</v>
      </c>
      <c r="N16" s="255">
        <v>75</v>
      </c>
      <c r="O16" s="255">
        <v>13</v>
      </c>
      <c r="P16" s="256">
        <v>449</v>
      </c>
      <c r="Q16" s="255">
        <v>375</v>
      </c>
      <c r="R16" s="255">
        <v>2</v>
      </c>
      <c r="S16" s="255">
        <v>3</v>
      </c>
      <c r="T16" s="255">
        <v>55</v>
      </c>
      <c r="U16" s="254">
        <v>14</v>
      </c>
    </row>
    <row r="17" spans="1:21" ht="26.45" customHeight="1" x14ac:dyDescent="0.15">
      <c r="A17" s="610"/>
      <c r="B17" s="253"/>
      <c r="C17" s="252" t="s">
        <v>305</v>
      </c>
      <c r="D17" s="251">
        <v>785</v>
      </c>
      <c r="E17" s="249">
        <v>147</v>
      </c>
      <c r="F17" s="249">
        <v>3</v>
      </c>
      <c r="G17" s="249">
        <v>4</v>
      </c>
      <c r="H17" s="249">
        <v>15</v>
      </c>
      <c r="I17" s="249">
        <v>3</v>
      </c>
      <c r="J17" s="251">
        <v>462</v>
      </c>
      <c r="K17" s="249">
        <v>82</v>
      </c>
      <c r="L17" s="249">
        <v>3</v>
      </c>
      <c r="M17" s="249">
        <v>4</v>
      </c>
      <c r="N17" s="249">
        <v>10</v>
      </c>
      <c r="O17" s="249">
        <v>3</v>
      </c>
      <c r="P17" s="251">
        <v>323</v>
      </c>
      <c r="Q17" s="249">
        <v>65</v>
      </c>
      <c r="R17" s="250" t="s">
        <v>304</v>
      </c>
      <c r="S17" s="250" t="s">
        <v>304</v>
      </c>
      <c r="T17" s="249">
        <v>5</v>
      </c>
      <c r="U17" s="248" t="s">
        <v>304</v>
      </c>
    </row>
    <row r="18" spans="1:21" ht="26.45" customHeight="1" x14ac:dyDescent="0.15">
      <c r="A18" s="608" t="s">
        <v>384</v>
      </c>
      <c r="B18" s="611" t="s">
        <v>316</v>
      </c>
      <c r="C18" s="612"/>
      <c r="D18" s="270">
        <f t="shared" ref="D18:U18" si="0">SUM(D19:D30)</f>
        <v>16390</v>
      </c>
      <c r="E18" s="270">
        <f t="shared" si="0"/>
        <v>13294</v>
      </c>
      <c r="F18" s="270">
        <f t="shared" si="0"/>
        <v>436</v>
      </c>
      <c r="G18" s="270">
        <f t="shared" si="0"/>
        <v>444</v>
      </c>
      <c r="H18" s="270">
        <f t="shared" si="0"/>
        <v>1041</v>
      </c>
      <c r="I18" s="270">
        <f t="shared" si="0"/>
        <v>403</v>
      </c>
      <c r="J18" s="270">
        <f t="shared" si="0"/>
        <v>8861</v>
      </c>
      <c r="K18" s="270">
        <f t="shared" si="0"/>
        <v>6795</v>
      </c>
      <c r="L18" s="270">
        <f t="shared" si="0"/>
        <v>346</v>
      </c>
      <c r="M18" s="270">
        <f t="shared" si="0"/>
        <v>357</v>
      </c>
      <c r="N18" s="270">
        <f t="shared" si="0"/>
        <v>808</v>
      </c>
      <c r="O18" s="270">
        <f t="shared" si="0"/>
        <v>127</v>
      </c>
      <c r="P18" s="270">
        <f t="shared" si="0"/>
        <v>7529</v>
      </c>
      <c r="Q18" s="270">
        <f t="shared" si="0"/>
        <v>6499</v>
      </c>
      <c r="R18" s="270">
        <f t="shared" si="0"/>
        <v>90</v>
      </c>
      <c r="S18" s="270">
        <f t="shared" si="0"/>
        <v>87</v>
      </c>
      <c r="T18" s="270">
        <f t="shared" si="0"/>
        <v>233</v>
      </c>
      <c r="U18" s="270">
        <f t="shared" si="0"/>
        <v>276</v>
      </c>
    </row>
    <row r="19" spans="1:21" ht="26.45" customHeight="1" x14ac:dyDescent="0.15">
      <c r="A19" s="609"/>
      <c r="B19" s="263"/>
      <c r="C19" s="402" t="s">
        <v>315</v>
      </c>
      <c r="D19" s="268">
        <v>301</v>
      </c>
      <c r="E19" s="266">
        <v>62</v>
      </c>
      <c r="F19" s="266">
        <v>190</v>
      </c>
      <c r="G19" s="266">
        <v>46</v>
      </c>
      <c r="H19" s="266" t="s">
        <v>100</v>
      </c>
      <c r="I19" s="266" t="s">
        <v>100</v>
      </c>
      <c r="J19" s="268">
        <v>256</v>
      </c>
      <c r="K19" s="266">
        <v>55</v>
      </c>
      <c r="L19" s="266">
        <v>159</v>
      </c>
      <c r="M19" s="266">
        <v>39</v>
      </c>
      <c r="N19" s="266" t="s">
        <v>100</v>
      </c>
      <c r="O19" s="266" t="s">
        <v>100</v>
      </c>
      <c r="P19" s="267">
        <v>45</v>
      </c>
      <c r="Q19" s="266">
        <v>7</v>
      </c>
      <c r="R19" s="266">
        <v>31</v>
      </c>
      <c r="S19" s="266">
        <v>7</v>
      </c>
      <c r="T19" s="266" t="s">
        <v>100</v>
      </c>
      <c r="U19" s="265" t="s">
        <v>100</v>
      </c>
    </row>
    <row r="20" spans="1:21" ht="26.45" customHeight="1" x14ac:dyDescent="0.15">
      <c r="A20" s="609"/>
      <c r="B20" s="263"/>
      <c r="C20" s="402" t="s">
        <v>314</v>
      </c>
      <c r="D20" s="262">
        <v>3154</v>
      </c>
      <c r="E20" s="261">
        <v>2879</v>
      </c>
      <c r="F20" s="261">
        <v>40</v>
      </c>
      <c r="G20" s="261">
        <v>78</v>
      </c>
      <c r="H20" s="261">
        <v>111</v>
      </c>
      <c r="I20" s="261">
        <v>13</v>
      </c>
      <c r="J20" s="262">
        <v>1354</v>
      </c>
      <c r="K20" s="261">
        <v>1184</v>
      </c>
      <c r="L20" s="261">
        <v>32</v>
      </c>
      <c r="M20" s="261">
        <v>53</v>
      </c>
      <c r="N20" s="261">
        <v>69</v>
      </c>
      <c r="O20" s="261">
        <v>4</v>
      </c>
      <c r="P20" s="262">
        <v>1800</v>
      </c>
      <c r="Q20" s="261">
        <v>1695</v>
      </c>
      <c r="R20" s="261">
        <v>8</v>
      </c>
      <c r="S20" s="261">
        <v>25</v>
      </c>
      <c r="T20" s="261">
        <v>42</v>
      </c>
      <c r="U20" s="259">
        <v>9</v>
      </c>
    </row>
    <row r="21" spans="1:21" ht="26.45" customHeight="1" x14ac:dyDescent="0.15">
      <c r="A21" s="609"/>
      <c r="B21" s="263"/>
      <c r="C21" s="402" t="s">
        <v>313</v>
      </c>
      <c r="D21" s="262">
        <v>3361</v>
      </c>
      <c r="E21" s="261">
        <v>3174</v>
      </c>
      <c r="F21" s="261">
        <v>54</v>
      </c>
      <c r="G21" s="260">
        <v>3</v>
      </c>
      <c r="H21" s="261">
        <v>10</v>
      </c>
      <c r="I21" s="261">
        <v>89</v>
      </c>
      <c r="J21" s="262">
        <v>1131</v>
      </c>
      <c r="K21" s="261">
        <v>1094</v>
      </c>
      <c r="L21" s="261">
        <v>16</v>
      </c>
      <c r="M21" s="260">
        <v>2</v>
      </c>
      <c r="N21" s="261">
        <v>8</v>
      </c>
      <c r="O21" s="261">
        <v>4</v>
      </c>
      <c r="P21" s="262">
        <v>2230</v>
      </c>
      <c r="Q21" s="261">
        <v>2080</v>
      </c>
      <c r="R21" s="261">
        <v>38</v>
      </c>
      <c r="S21" s="260">
        <v>1</v>
      </c>
      <c r="T21" s="261">
        <v>2</v>
      </c>
      <c r="U21" s="259">
        <v>85</v>
      </c>
    </row>
    <row r="22" spans="1:21" ht="26.45" customHeight="1" x14ac:dyDescent="0.15">
      <c r="A22" s="609"/>
      <c r="B22" s="263"/>
      <c r="C22" s="402" t="s">
        <v>312</v>
      </c>
      <c r="D22" s="262">
        <v>1864</v>
      </c>
      <c r="E22" s="261">
        <v>1574</v>
      </c>
      <c r="F22" s="261">
        <v>65</v>
      </c>
      <c r="G22" s="261">
        <v>45</v>
      </c>
      <c r="H22" s="261">
        <v>118</v>
      </c>
      <c r="I22" s="261">
        <v>33</v>
      </c>
      <c r="J22" s="262">
        <v>1092</v>
      </c>
      <c r="K22" s="261">
        <v>882</v>
      </c>
      <c r="L22" s="261">
        <v>59</v>
      </c>
      <c r="M22" s="261">
        <v>34</v>
      </c>
      <c r="N22" s="261">
        <v>89</v>
      </c>
      <c r="O22" s="261">
        <v>11</v>
      </c>
      <c r="P22" s="262">
        <v>772</v>
      </c>
      <c r="Q22" s="261">
        <v>692</v>
      </c>
      <c r="R22" s="261">
        <v>6</v>
      </c>
      <c r="S22" s="261">
        <v>11</v>
      </c>
      <c r="T22" s="261">
        <v>29</v>
      </c>
      <c r="U22" s="259">
        <v>22</v>
      </c>
    </row>
    <row r="23" spans="1:21" ht="26.45" customHeight="1" x14ac:dyDescent="0.15">
      <c r="A23" s="609"/>
      <c r="B23" s="263"/>
      <c r="C23" s="402" t="s">
        <v>311</v>
      </c>
      <c r="D23" s="262">
        <v>1939</v>
      </c>
      <c r="E23" s="261">
        <v>1687</v>
      </c>
      <c r="F23" s="261">
        <v>14</v>
      </c>
      <c r="G23" s="261">
        <v>60</v>
      </c>
      <c r="H23" s="261">
        <v>108</v>
      </c>
      <c r="I23" s="261">
        <v>44</v>
      </c>
      <c r="J23" s="262">
        <v>692</v>
      </c>
      <c r="K23" s="261">
        <v>583</v>
      </c>
      <c r="L23" s="261">
        <v>11</v>
      </c>
      <c r="M23" s="261">
        <v>30</v>
      </c>
      <c r="N23" s="261">
        <v>52</v>
      </c>
      <c r="O23" s="261">
        <v>8</v>
      </c>
      <c r="P23" s="262">
        <v>1247</v>
      </c>
      <c r="Q23" s="261">
        <v>1104</v>
      </c>
      <c r="R23" s="260">
        <v>3</v>
      </c>
      <c r="S23" s="261">
        <v>30</v>
      </c>
      <c r="T23" s="261">
        <v>56</v>
      </c>
      <c r="U23" s="259">
        <v>36</v>
      </c>
    </row>
    <row r="24" spans="1:21" ht="26.45" customHeight="1" x14ac:dyDescent="0.15">
      <c r="A24" s="609"/>
      <c r="B24" s="263"/>
      <c r="C24" s="402" t="s">
        <v>385</v>
      </c>
      <c r="D24" s="262">
        <v>422</v>
      </c>
      <c r="E24" s="261">
        <v>421</v>
      </c>
      <c r="F24" s="260" t="s">
        <v>100</v>
      </c>
      <c r="G24" s="260" t="s">
        <v>100</v>
      </c>
      <c r="H24" s="260">
        <v>1</v>
      </c>
      <c r="I24" s="260" t="s">
        <v>100</v>
      </c>
      <c r="J24" s="262">
        <v>390</v>
      </c>
      <c r="K24" s="261">
        <v>389</v>
      </c>
      <c r="L24" s="260" t="s">
        <v>100</v>
      </c>
      <c r="M24" s="260" t="s">
        <v>100</v>
      </c>
      <c r="N24" s="260">
        <v>1</v>
      </c>
      <c r="O24" s="260" t="s">
        <v>100</v>
      </c>
      <c r="P24" s="262">
        <v>32</v>
      </c>
      <c r="Q24" s="261">
        <v>32</v>
      </c>
      <c r="R24" s="260" t="s">
        <v>100</v>
      </c>
      <c r="S24" s="260" t="s">
        <v>100</v>
      </c>
      <c r="T24" s="260" t="s">
        <v>100</v>
      </c>
      <c r="U24" s="264" t="s">
        <v>100</v>
      </c>
    </row>
    <row r="25" spans="1:21" ht="26.45" customHeight="1" x14ac:dyDescent="0.15">
      <c r="A25" s="609"/>
      <c r="B25" s="263"/>
      <c r="C25" s="402" t="s">
        <v>310</v>
      </c>
      <c r="D25" s="262">
        <v>545</v>
      </c>
      <c r="E25" s="261">
        <v>110</v>
      </c>
      <c r="F25" s="261">
        <v>5</v>
      </c>
      <c r="G25" s="261">
        <v>35</v>
      </c>
      <c r="H25" s="261">
        <v>268</v>
      </c>
      <c r="I25" s="261">
        <v>122</v>
      </c>
      <c r="J25" s="262">
        <v>405</v>
      </c>
      <c r="K25" s="261">
        <v>72</v>
      </c>
      <c r="L25" s="261">
        <v>5</v>
      </c>
      <c r="M25" s="261">
        <v>32</v>
      </c>
      <c r="N25" s="261">
        <v>246</v>
      </c>
      <c r="O25" s="261">
        <v>45</v>
      </c>
      <c r="P25" s="262">
        <v>140</v>
      </c>
      <c r="Q25" s="261">
        <v>38</v>
      </c>
      <c r="R25" s="260" t="s">
        <v>100</v>
      </c>
      <c r="S25" s="261">
        <v>3</v>
      </c>
      <c r="T25" s="261">
        <v>22</v>
      </c>
      <c r="U25" s="259">
        <v>77</v>
      </c>
    </row>
    <row r="26" spans="1:21" ht="26.45" customHeight="1" x14ac:dyDescent="0.15">
      <c r="A26" s="609"/>
      <c r="B26" s="263"/>
      <c r="C26" s="402" t="s">
        <v>309</v>
      </c>
      <c r="D26" s="262">
        <v>1344</v>
      </c>
      <c r="E26" s="261">
        <v>1023</v>
      </c>
      <c r="F26" s="261">
        <v>24</v>
      </c>
      <c r="G26" s="261">
        <v>59</v>
      </c>
      <c r="H26" s="261">
        <v>153</v>
      </c>
      <c r="I26" s="261">
        <v>38</v>
      </c>
      <c r="J26" s="262">
        <v>932</v>
      </c>
      <c r="K26" s="261">
        <v>697</v>
      </c>
      <c r="L26" s="261">
        <v>23</v>
      </c>
      <c r="M26" s="261">
        <v>55</v>
      </c>
      <c r="N26" s="261">
        <v>119</v>
      </c>
      <c r="O26" s="261">
        <v>22</v>
      </c>
      <c r="P26" s="262">
        <v>412</v>
      </c>
      <c r="Q26" s="261">
        <v>326</v>
      </c>
      <c r="R26" s="261">
        <v>1</v>
      </c>
      <c r="S26" s="261">
        <v>4</v>
      </c>
      <c r="T26" s="261">
        <v>34</v>
      </c>
      <c r="U26" s="259">
        <v>16</v>
      </c>
    </row>
    <row r="27" spans="1:21" ht="26.45" customHeight="1" x14ac:dyDescent="0.15">
      <c r="A27" s="609"/>
      <c r="B27" s="263"/>
      <c r="C27" s="402" t="s">
        <v>308</v>
      </c>
      <c r="D27" s="262">
        <v>630</v>
      </c>
      <c r="E27" s="261">
        <v>540</v>
      </c>
      <c r="F27" s="261">
        <v>4</v>
      </c>
      <c r="G27" s="261">
        <v>18</v>
      </c>
      <c r="H27" s="261">
        <v>48</v>
      </c>
      <c r="I27" s="261">
        <v>5</v>
      </c>
      <c r="J27" s="262">
        <v>591</v>
      </c>
      <c r="K27" s="261">
        <v>507</v>
      </c>
      <c r="L27" s="261">
        <v>4</v>
      </c>
      <c r="M27" s="261">
        <v>17</v>
      </c>
      <c r="N27" s="261">
        <v>47</v>
      </c>
      <c r="O27" s="261">
        <v>2</v>
      </c>
      <c r="P27" s="262">
        <v>39</v>
      </c>
      <c r="Q27" s="261">
        <v>33</v>
      </c>
      <c r="R27" s="260" t="s">
        <v>100</v>
      </c>
      <c r="S27" s="260">
        <v>1</v>
      </c>
      <c r="T27" s="260">
        <v>1</v>
      </c>
      <c r="U27" s="259">
        <v>3</v>
      </c>
    </row>
    <row r="28" spans="1:21" ht="26.45" customHeight="1" x14ac:dyDescent="0.15">
      <c r="A28" s="609"/>
      <c r="B28" s="258"/>
      <c r="C28" s="257" t="s">
        <v>307</v>
      </c>
      <c r="D28" s="262">
        <v>959</v>
      </c>
      <c r="E28" s="261">
        <v>722</v>
      </c>
      <c r="F28" s="261">
        <v>28</v>
      </c>
      <c r="G28" s="261">
        <v>70</v>
      </c>
      <c r="H28" s="261">
        <v>113</v>
      </c>
      <c r="I28" s="261">
        <v>15</v>
      </c>
      <c r="J28" s="262">
        <v>947</v>
      </c>
      <c r="K28" s="261">
        <v>714</v>
      </c>
      <c r="L28" s="261">
        <v>28</v>
      </c>
      <c r="M28" s="261">
        <v>70</v>
      </c>
      <c r="N28" s="261">
        <v>112</v>
      </c>
      <c r="O28" s="261">
        <v>12</v>
      </c>
      <c r="P28" s="262">
        <v>12</v>
      </c>
      <c r="Q28" s="261">
        <v>8</v>
      </c>
      <c r="R28" s="260" t="s">
        <v>100</v>
      </c>
      <c r="S28" s="260" t="s">
        <v>100</v>
      </c>
      <c r="T28" s="260">
        <v>1</v>
      </c>
      <c r="U28" s="259">
        <v>3</v>
      </c>
    </row>
    <row r="29" spans="1:21" ht="26.45" customHeight="1" x14ac:dyDescent="0.15">
      <c r="A29" s="609"/>
      <c r="B29" s="258"/>
      <c r="C29" s="257" t="s">
        <v>306</v>
      </c>
      <c r="D29" s="256">
        <v>980</v>
      </c>
      <c r="E29" s="255">
        <v>852</v>
      </c>
      <c r="F29" s="255">
        <v>9</v>
      </c>
      <c r="G29" s="255">
        <v>20</v>
      </c>
      <c r="H29" s="255">
        <v>59</v>
      </c>
      <c r="I29" s="255">
        <v>26</v>
      </c>
      <c r="J29" s="256">
        <v>572</v>
      </c>
      <c r="K29" s="255">
        <v>491</v>
      </c>
      <c r="L29" s="255">
        <v>8</v>
      </c>
      <c r="M29" s="255">
        <v>17</v>
      </c>
      <c r="N29" s="255">
        <v>35</v>
      </c>
      <c r="O29" s="255">
        <v>12</v>
      </c>
      <c r="P29" s="256">
        <v>408</v>
      </c>
      <c r="Q29" s="255">
        <v>361</v>
      </c>
      <c r="R29" s="255">
        <v>1</v>
      </c>
      <c r="S29" s="255">
        <v>3</v>
      </c>
      <c r="T29" s="255">
        <v>24</v>
      </c>
      <c r="U29" s="254">
        <v>14</v>
      </c>
    </row>
    <row r="30" spans="1:21" ht="26.45" customHeight="1" x14ac:dyDescent="0.15">
      <c r="A30" s="610"/>
      <c r="B30" s="253"/>
      <c r="C30" s="401" t="s">
        <v>305</v>
      </c>
      <c r="D30" s="251">
        <v>891</v>
      </c>
      <c r="E30" s="249">
        <v>250</v>
      </c>
      <c r="F30" s="249">
        <v>3</v>
      </c>
      <c r="G30" s="249">
        <v>10</v>
      </c>
      <c r="H30" s="249">
        <v>52</v>
      </c>
      <c r="I30" s="249">
        <v>18</v>
      </c>
      <c r="J30" s="251">
        <v>499</v>
      </c>
      <c r="K30" s="249">
        <v>127</v>
      </c>
      <c r="L30" s="249">
        <v>1</v>
      </c>
      <c r="M30" s="249">
        <v>8</v>
      </c>
      <c r="N30" s="249">
        <v>30</v>
      </c>
      <c r="O30" s="249">
        <v>7</v>
      </c>
      <c r="P30" s="251">
        <v>392</v>
      </c>
      <c r="Q30" s="249">
        <v>123</v>
      </c>
      <c r="R30" s="250">
        <v>2</v>
      </c>
      <c r="S30" s="250">
        <v>2</v>
      </c>
      <c r="T30" s="249">
        <v>22</v>
      </c>
      <c r="U30" s="248">
        <v>11</v>
      </c>
    </row>
    <row r="31" spans="1:21" x14ac:dyDescent="0.15">
      <c r="A31" s="208" t="s">
        <v>303</v>
      </c>
      <c r="T31" s="607" t="s">
        <v>188</v>
      </c>
      <c r="U31" s="607"/>
    </row>
    <row r="32" spans="1:21" x14ac:dyDescent="0.15">
      <c r="A32" s="208" t="s">
        <v>387</v>
      </c>
    </row>
    <row r="36" spans="1:21" x14ac:dyDescent="0.15">
      <c r="A36" s="208"/>
    </row>
    <row r="37" spans="1:21" x14ac:dyDescent="0.15">
      <c r="A37" s="208"/>
      <c r="T37" s="247"/>
      <c r="U37" s="247"/>
    </row>
  </sheetData>
  <mergeCells count="9">
    <mergeCell ref="T31:U31"/>
    <mergeCell ref="A5:A17"/>
    <mergeCell ref="B5:C5"/>
    <mergeCell ref="A2:C4"/>
    <mergeCell ref="D2:I2"/>
    <mergeCell ref="J2:O2"/>
    <mergeCell ref="P2:U2"/>
    <mergeCell ref="A18:A30"/>
    <mergeCell ref="B18:C18"/>
  </mergeCells>
  <phoneticPr fontId="2"/>
  <printOptions horizontalCentered="1"/>
  <pageMargins left="0.59055118110236227" right="0.59055118110236227" top="0.59055118110236227" bottom="0.59055118110236227" header="0.31496062992125984" footer="0.31496062992125984"/>
  <pageSetup paperSize="9" scale="98" firstPageNumber="44" orientation="portrait" useFirstPageNumber="1" r:id="rId1"/>
  <headerFooter differentOddEven="1" alignWithMargins="0">
    <oddHeader>&amp;R&amp;10労働力および町民所得</oddHeader>
    <oddFooter>&amp;C－&amp;P－</oddFooter>
    <evenHeader>&amp;L&amp;10労働力および町民所得</evenHeader>
    <evenFooter>&amp;C－&amp;P－</evenFoot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115" workbookViewId="0">
      <selection activeCell="E26" sqref="E26"/>
    </sheetView>
  </sheetViews>
  <sheetFormatPr defaultRowHeight="13.5" x14ac:dyDescent="0.15"/>
  <cols>
    <col min="1" max="1" width="2.625" style="281" customWidth="1"/>
    <col min="2" max="2" width="0.625" style="281" customWidth="1"/>
    <col min="3" max="3" width="14.375" style="282" customWidth="1"/>
    <col min="4" max="4" width="0.5" style="282" customWidth="1"/>
    <col min="5" max="5" width="7.375" style="281" customWidth="1"/>
    <col min="6" max="7" width="6.125" style="281" customWidth="1"/>
    <col min="8" max="10" width="6.625" style="281" customWidth="1"/>
    <col min="11" max="11" width="7.375" style="281" customWidth="1"/>
    <col min="12" max="14" width="6.625" style="281" customWidth="1"/>
    <col min="15" max="16384" width="9" style="281"/>
  </cols>
  <sheetData>
    <row r="1" spans="1:14" ht="19.5" customHeight="1" x14ac:dyDescent="0.15">
      <c r="A1" s="327" t="s">
        <v>348</v>
      </c>
      <c r="B1" s="161"/>
    </row>
    <row r="2" spans="1:14" ht="1.5" hidden="1" customHeight="1" x14ac:dyDescent="0.15">
      <c r="A2" s="161"/>
      <c r="B2" s="161"/>
    </row>
    <row r="3" spans="1:14" ht="17.25" customHeight="1" x14ac:dyDescent="0.15">
      <c r="A3" s="584" t="s">
        <v>347</v>
      </c>
      <c r="B3" s="585"/>
      <c r="C3" s="585"/>
      <c r="D3" s="586"/>
      <c r="E3" s="620" t="s">
        <v>346</v>
      </c>
      <c r="F3" s="621"/>
      <c r="G3" s="621"/>
      <c r="H3" s="621"/>
      <c r="I3" s="621"/>
      <c r="J3" s="622"/>
      <c r="K3" s="625" t="s">
        <v>345</v>
      </c>
      <c r="L3" s="626"/>
      <c r="M3" s="626"/>
      <c r="N3" s="627"/>
    </row>
    <row r="4" spans="1:14" ht="28.5" customHeight="1" x14ac:dyDescent="0.15">
      <c r="A4" s="613"/>
      <c r="B4" s="614"/>
      <c r="C4" s="614"/>
      <c r="D4" s="615"/>
      <c r="E4" s="623" t="s">
        <v>283</v>
      </c>
      <c r="F4" s="618" t="s">
        <v>344</v>
      </c>
      <c r="G4" s="619"/>
      <c r="H4" s="628" t="s">
        <v>343</v>
      </c>
      <c r="I4" s="630"/>
      <c r="J4" s="631"/>
      <c r="K4" s="635" t="s">
        <v>283</v>
      </c>
      <c r="L4" s="633" t="s">
        <v>342</v>
      </c>
      <c r="M4" s="618" t="s">
        <v>341</v>
      </c>
      <c r="N4" s="632"/>
    </row>
    <row r="5" spans="1:14" ht="33" customHeight="1" x14ac:dyDescent="0.15">
      <c r="A5" s="587"/>
      <c r="B5" s="588"/>
      <c r="C5" s="588"/>
      <c r="D5" s="589"/>
      <c r="E5" s="624"/>
      <c r="F5" s="326" t="s">
        <v>340</v>
      </c>
      <c r="G5" s="326" t="s">
        <v>339</v>
      </c>
      <c r="H5" s="629"/>
      <c r="I5" s="326" t="s">
        <v>338</v>
      </c>
      <c r="J5" s="326" t="s">
        <v>336</v>
      </c>
      <c r="K5" s="635"/>
      <c r="L5" s="634"/>
      <c r="M5" s="326" t="s">
        <v>337</v>
      </c>
      <c r="N5" s="325" t="s">
        <v>336</v>
      </c>
    </row>
    <row r="6" spans="1:14" ht="17.100000000000001" customHeight="1" x14ac:dyDescent="0.15">
      <c r="A6" s="608" t="s">
        <v>119</v>
      </c>
      <c r="B6" s="324"/>
      <c r="C6" s="323" t="s">
        <v>42</v>
      </c>
      <c r="D6" s="322"/>
      <c r="E6" s="321">
        <f t="shared" ref="E6:K6" si="0">SUM(E7:E26)</f>
        <v>15078</v>
      </c>
      <c r="F6" s="321">
        <f t="shared" si="0"/>
        <v>941</v>
      </c>
      <c r="G6" s="321">
        <f t="shared" si="0"/>
        <v>3841</v>
      </c>
      <c r="H6" s="321">
        <f t="shared" si="0"/>
        <v>9754</v>
      </c>
      <c r="I6" s="321">
        <f t="shared" si="0"/>
        <v>9465</v>
      </c>
      <c r="J6" s="321">
        <f t="shared" si="0"/>
        <v>11</v>
      </c>
      <c r="K6" s="321">
        <f t="shared" si="0"/>
        <v>14380</v>
      </c>
      <c r="L6" s="321" t="s">
        <v>382</v>
      </c>
      <c r="M6" s="321">
        <f>SUM(M7:M26)</f>
        <v>8769</v>
      </c>
      <c r="N6" s="321">
        <f>SUM(N7:N26)</f>
        <v>9</v>
      </c>
    </row>
    <row r="7" spans="1:14" ht="17.100000000000001" customHeight="1" x14ac:dyDescent="0.15">
      <c r="A7" s="609"/>
      <c r="B7" s="319"/>
      <c r="C7" s="304" t="s">
        <v>143</v>
      </c>
      <c r="D7" s="303"/>
      <c r="E7" s="302">
        <v>569</v>
      </c>
      <c r="F7" s="300">
        <v>276</v>
      </c>
      <c r="G7" s="300">
        <v>171</v>
      </c>
      <c r="H7" s="300">
        <v>122</v>
      </c>
      <c r="I7" s="300">
        <v>121</v>
      </c>
      <c r="J7" s="301" t="s">
        <v>100</v>
      </c>
      <c r="K7" s="302">
        <v>499</v>
      </c>
      <c r="L7" s="301" t="s">
        <v>100</v>
      </c>
      <c r="M7" s="300">
        <v>51</v>
      </c>
      <c r="N7" s="299" t="s">
        <v>100</v>
      </c>
    </row>
    <row r="8" spans="1:14" ht="17.100000000000001" customHeight="1" x14ac:dyDescent="0.15">
      <c r="A8" s="609"/>
      <c r="B8" s="319"/>
      <c r="C8" s="304" t="s">
        <v>37</v>
      </c>
      <c r="D8" s="303"/>
      <c r="E8" s="302">
        <v>11</v>
      </c>
      <c r="F8" s="301">
        <v>4</v>
      </c>
      <c r="G8" s="301" t="s">
        <v>100</v>
      </c>
      <c r="H8" s="301">
        <v>7</v>
      </c>
      <c r="I8" s="301">
        <v>7</v>
      </c>
      <c r="J8" s="301" t="s">
        <v>100</v>
      </c>
      <c r="K8" s="302">
        <v>4</v>
      </c>
      <c r="L8" s="301" t="s">
        <v>100</v>
      </c>
      <c r="M8" s="300" t="s">
        <v>304</v>
      </c>
      <c r="N8" s="299" t="s">
        <v>100</v>
      </c>
    </row>
    <row r="9" spans="1:14" ht="17.100000000000001" customHeight="1" x14ac:dyDescent="0.15">
      <c r="A9" s="609"/>
      <c r="B9" s="319"/>
      <c r="C9" s="318" t="s">
        <v>161</v>
      </c>
      <c r="D9" s="303"/>
      <c r="E9" s="302">
        <v>3</v>
      </c>
      <c r="F9" s="300" t="s">
        <v>304</v>
      </c>
      <c r="G9" s="300" t="s">
        <v>304</v>
      </c>
      <c r="H9" s="300">
        <v>3</v>
      </c>
      <c r="I9" s="300">
        <v>3</v>
      </c>
      <c r="J9" s="301" t="s">
        <v>100</v>
      </c>
      <c r="K9" s="302">
        <v>1</v>
      </c>
      <c r="L9" s="301" t="s">
        <v>100</v>
      </c>
      <c r="M9" s="301">
        <v>1</v>
      </c>
      <c r="N9" s="299" t="s">
        <v>100</v>
      </c>
    </row>
    <row r="10" spans="1:14" ht="17.100000000000001" customHeight="1" x14ac:dyDescent="0.15">
      <c r="A10" s="609"/>
      <c r="B10" s="319"/>
      <c r="C10" s="304" t="s">
        <v>39</v>
      </c>
      <c r="D10" s="303"/>
      <c r="E10" s="302">
        <v>1427</v>
      </c>
      <c r="F10" s="301">
        <v>99</v>
      </c>
      <c r="G10" s="300">
        <v>467</v>
      </c>
      <c r="H10" s="300">
        <v>861</v>
      </c>
      <c r="I10" s="300">
        <v>815</v>
      </c>
      <c r="J10" s="301">
        <v>2</v>
      </c>
      <c r="K10" s="302">
        <v>1431</v>
      </c>
      <c r="L10" s="301" t="s">
        <v>100</v>
      </c>
      <c r="M10" s="301">
        <v>820</v>
      </c>
      <c r="N10" s="299">
        <v>1</v>
      </c>
    </row>
    <row r="11" spans="1:14" ht="17.100000000000001" customHeight="1" x14ac:dyDescent="0.15">
      <c r="A11" s="609"/>
      <c r="B11" s="319"/>
      <c r="C11" s="304" t="s">
        <v>40</v>
      </c>
      <c r="D11" s="303"/>
      <c r="E11" s="302">
        <v>1009</v>
      </c>
      <c r="F11" s="300">
        <v>98</v>
      </c>
      <c r="G11" s="300">
        <v>224</v>
      </c>
      <c r="H11" s="300">
        <v>687</v>
      </c>
      <c r="I11" s="300">
        <v>669</v>
      </c>
      <c r="J11" s="301">
        <v>4</v>
      </c>
      <c r="K11" s="302">
        <v>899</v>
      </c>
      <c r="L11" s="301" t="s">
        <v>100</v>
      </c>
      <c r="M11" s="300">
        <v>562</v>
      </c>
      <c r="N11" s="299">
        <v>1</v>
      </c>
    </row>
    <row r="12" spans="1:14" ht="17.100000000000001" customHeight="1" x14ac:dyDescent="0.15">
      <c r="A12" s="609"/>
      <c r="B12" s="319"/>
      <c r="C12" s="406" t="s">
        <v>388</v>
      </c>
      <c r="D12" s="303"/>
      <c r="E12" s="302">
        <v>90</v>
      </c>
      <c r="F12" s="300" t="s">
        <v>304</v>
      </c>
      <c r="G12" s="300">
        <v>10</v>
      </c>
      <c r="H12" s="300">
        <v>80</v>
      </c>
      <c r="I12" s="300">
        <v>80</v>
      </c>
      <c r="J12" s="301" t="s">
        <v>304</v>
      </c>
      <c r="K12" s="302">
        <v>15</v>
      </c>
      <c r="L12" s="301" t="s">
        <v>100</v>
      </c>
      <c r="M12" s="300">
        <v>5</v>
      </c>
      <c r="N12" s="299" t="s">
        <v>304</v>
      </c>
    </row>
    <row r="13" spans="1:14" ht="17.100000000000001" customHeight="1" x14ac:dyDescent="0.15">
      <c r="A13" s="609"/>
      <c r="B13" s="319"/>
      <c r="C13" s="304" t="s">
        <v>145</v>
      </c>
      <c r="D13" s="303"/>
      <c r="E13" s="302">
        <v>296</v>
      </c>
      <c r="F13" s="301">
        <v>7</v>
      </c>
      <c r="G13" s="301">
        <v>12</v>
      </c>
      <c r="H13" s="300">
        <v>277</v>
      </c>
      <c r="I13" s="300">
        <v>270</v>
      </c>
      <c r="J13" s="301" t="s">
        <v>100</v>
      </c>
      <c r="K13" s="302">
        <v>89</v>
      </c>
      <c r="L13" s="301" t="s">
        <v>100</v>
      </c>
      <c r="M13" s="300">
        <v>63</v>
      </c>
      <c r="N13" s="299" t="s">
        <v>100</v>
      </c>
    </row>
    <row r="14" spans="1:14" ht="17.100000000000001" customHeight="1" x14ac:dyDescent="0.15">
      <c r="A14" s="609"/>
      <c r="B14" s="319"/>
      <c r="C14" s="304" t="s">
        <v>335</v>
      </c>
      <c r="D14" s="303"/>
      <c r="E14" s="302">
        <v>754</v>
      </c>
      <c r="F14" s="300">
        <v>23</v>
      </c>
      <c r="G14" s="300">
        <v>184</v>
      </c>
      <c r="H14" s="300">
        <v>547</v>
      </c>
      <c r="I14" s="300">
        <v>533</v>
      </c>
      <c r="J14" s="301">
        <v>2</v>
      </c>
      <c r="K14" s="302">
        <v>818</v>
      </c>
      <c r="L14" s="301" t="s">
        <v>100</v>
      </c>
      <c r="M14" s="300">
        <v>599</v>
      </c>
      <c r="N14" s="299" t="s">
        <v>100</v>
      </c>
    </row>
    <row r="15" spans="1:14" ht="17.100000000000001" customHeight="1" x14ac:dyDescent="0.15">
      <c r="A15" s="609"/>
      <c r="B15" s="319"/>
      <c r="C15" s="304" t="s">
        <v>334</v>
      </c>
      <c r="D15" s="303"/>
      <c r="E15" s="302">
        <v>2337</v>
      </c>
      <c r="F15" s="300">
        <v>96</v>
      </c>
      <c r="G15" s="300">
        <v>634</v>
      </c>
      <c r="H15" s="300">
        <v>1607</v>
      </c>
      <c r="I15" s="300">
        <v>1573</v>
      </c>
      <c r="J15" s="301">
        <v>1</v>
      </c>
      <c r="K15" s="302">
        <v>2524</v>
      </c>
      <c r="L15" s="301" t="s">
        <v>100</v>
      </c>
      <c r="M15" s="300">
        <v>1760</v>
      </c>
      <c r="N15" s="299">
        <v>1</v>
      </c>
    </row>
    <row r="16" spans="1:14" ht="17.100000000000001" customHeight="1" x14ac:dyDescent="0.15">
      <c r="A16" s="609"/>
      <c r="B16" s="319"/>
      <c r="C16" s="304" t="s">
        <v>26</v>
      </c>
      <c r="D16" s="303"/>
      <c r="E16" s="302">
        <v>309</v>
      </c>
      <c r="F16" s="300">
        <v>6</v>
      </c>
      <c r="G16" s="300">
        <v>20</v>
      </c>
      <c r="H16" s="300">
        <v>283</v>
      </c>
      <c r="I16" s="300">
        <v>277</v>
      </c>
      <c r="J16" s="301" t="s">
        <v>304</v>
      </c>
      <c r="K16" s="302">
        <v>97</v>
      </c>
      <c r="L16" s="301" t="s">
        <v>100</v>
      </c>
      <c r="M16" s="300">
        <v>65</v>
      </c>
      <c r="N16" s="299" t="s">
        <v>100</v>
      </c>
    </row>
    <row r="17" spans="1:14" ht="17.100000000000001" customHeight="1" x14ac:dyDescent="0.15">
      <c r="A17" s="609"/>
      <c r="B17" s="319"/>
      <c r="C17" s="304" t="s">
        <v>333</v>
      </c>
      <c r="D17" s="303"/>
      <c r="E17" s="302">
        <v>297</v>
      </c>
      <c r="F17" s="300">
        <v>43</v>
      </c>
      <c r="G17" s="300">
        <v>64</v>
      </c>
      <c r="H17" s="300">
        <v>190</v>
      </c>
      <c r="I17" s="300">
        <v>185</v>
      </c>
      <c r="J17" s="301" t="s">
        <v>304</v>
      </c>
      <c r="K17" s="302">
        <v>231</v>
      </c>
      <c r="L17" s="301" t="s">
        <v>100</v>
      </c>
      <c r="M17" s="300">
        <v>117</v>
      </c>
      <c r="N17" s="299">
        <v>2</v>
      </c>
    </row>
    <row r="18" spans="1:14" ht="17.100000000000001" customHeight="1" x14ac:dyDescent="0.15">
      <c r="A18" s="609"/>
      <c r="B18" s="319"/>
      <c r="C18" s="406" t="s">
        <v>389</v>
      </c>
      <c r="D18" s="303"/>
      <c r="E18" s="302">
        <v>484</v>
      </c>
      <c r="F18" s="300">
        <v>45</v>
      </c>
      <c r="G18" s="300">
        <v>82</v>
      </c>
      <c r="H18" s="300">
        <v>357</v>
      </c>
      <c r="I18" s="300">
        <v>353</v>
      </c>
      <c r="J18" s="301" t="s">
        <v>100</v>
      </c>
      <c r="K18" s="302">
        <v>353</v>
      </c>
      <c r="L18" s="301" t="s">
        <v>100</v>
      </c>
      <c r="M18" s="300">
        <v>222</v>
      </c>
      <c r="N18" s="320" t="s">
        <v>304</v>
      </c>
    </row>
    <row r="19" spans="1:14" ht="17.100000000000001" customHeight="1" x14ac:dyDescent="0.15">
      <c r="A19" s="609"/>
      <c r="B19" s="319"/>
      <c r="C19" s="406" t="s">
        <v>390</v>
      </c>
      <c r="D19" s="303"/>
      <c r="E19" s="302">
        <v>786</v>
      </c>
      <c r="F19" s="300">
        <v>25</v>
      </c>
      <c r="G19" s="300">
        <v>248</v>
      </c>
      <c r="H19" s="300">
        <v>513</v>
      </c>
      <c r="I19" s="300">
        <v>508</v>
      </c>
      <c r="J19" s="301">
        <v>1</v>
      </c>
      <c r="K19" s="302">
        <v>681</v>
      </c>
      <c r="L19" s="301" t="s">
        <v>100</v>
      </c>
      <c r="M19" s="300">
        <v>404</v>
      </c>
      <c r="N19" s="299" t="s">
        <v>100</v>
      </c>
    </row>
    <row r="20" spans="1:14" ht="17.100000000000001" customHeight="1" x14ac:dyDescent="0.15">
      <c r="A20" s="609"/>
      <c r="B20" s="317"/>
      <c r="C20" s="407" t="s">
        <v>391</v>
      </c>
      <c r="D20" s="316"/>
      <c r="E20" s="315">
        <v>567</v>
      </c>
      <c r="F20" s="313">
        <v>35</v>
      </c>
      <c r="G20" s="313">
        <v>170</v>
      </c>
      <c r="H20" s="313">
        <v>361</v>
      </c>
      <c r="I20" s="313">
        <v>354</v>
      </c>
      <c r="J20" s="314" t="s">
        <v>100</v>
      </c>
      <c r="K20" s="315">
        <v>598</v>
      </c>
      <c r="L20" s="314" t="s">
        <v>100</v>
      </c>
      <c r="M20" s="313">
        <v>385</v>
      </c>
      <c r="N20" s="312" t="s">
        <v>100</v>
      </c>
    </row>
    <row r="21" spans="1:14" ht="17.100000000000001" customHeight="1" x14ac:dyDescent="0.15">
      <c r="A21" s="609"/>
      <c r="B21" s="311"/>
      <c r="C21" s="304" t="s">
        <v>153</v>
      </c>
      <c r="D21" s="303"/>
      <c r="E21" s="302">
        <v>963</v>
      </c>
      <c r="F21" s="300">
        <v>30</v>
      </c>
      <c r="G21" s="300">
        <v>209</v>
      </c>
      <c r="H21" s="300">
        <v>724</v>
      </c>
      <c r="I21" s="300">
        <v>712</v>
      </c>
      <c r="J21" s="301">
        <v>1</v>
      </c>
      <c r="K21" s="302">
        <v>716</v>
      </c>
      <c r="L21" s="301" t="s">
        <v>100</v>
      </c>
      <c r="M21" s="300">
        <v>466</v>
      </c>
      <c r="N21" s="299" t="s">
        <v>100</v>
      </c>
    </row>
    <row r="22" spans="1:14" ht="17.100000000000001" customHeight="1" x14ac:dyDescent="0.15">
      <c r="A22" s="609"/>
      <c r="B22" s="310"/>
      <c r="C22" s="298" t="s">
        <v>154</v>
      </c>
      <c r="D22" s="309"/>
      <c r="E22" s="308">
        <v>2336</v>
      </c>
      <c r="F22" s="306">
        <v>21</v>
      </c>
      <c r="G22" s="306">
        <v>736</v>
      </c>
      <c r="H22" s="306">
        <v>1579</v>
      </c>
      <c r="I22" s="306">
        <v>1557</v>
      </c>
      <c r="J22" s="307" t="s">
        <v>100</v>
      </c>
      <c r="K22" s="308">
        <v>3192</v>
      </c>
      <c r="L22" s="307" t="s">
        <v>100</v>
      </c>
      <c r="M22" s="306">
        <v>2410</v>
      </c>
      <c r="N22" s="305">
        <v>3</v>
      </c>
    </row>
    <row r="23" spans="1:14" ht="17.100000000000001" customHeight="1" x14ac:dyDescent="0.15">
      <c r="A23" s="609"/>
      <c r="B23" s="297"/>
      <c r="C23" s="304" t="s">
        <v>332</v>
      </c>
      <c r="D23" s="303"/>
      <c r="E23" s="302">
        <v>150</v>
      </c>
      <c r="F23" s="300" t="s">
        <v>304</v>
      </c>
      <c r="G23" s="300">
        <v>57</v>
      </c>
      <c r="H23" s="300">
        <v>93</v>
      </c>
      <c r="I23" s="300">
        <v>92</v>
      </c>
      <c r="J23" s="301" t="s">
        <v>100</v>
      </c>
      <c r="K23" s="302">
        <v>101</v>
      </c>
      <c r="L23" s="301" t="s">
        <v>100</v>
      </c>
      <c r="M23" s="300">
        <v>43</v>
      </c>
      <c r="N23" s="299" t="s">
        <v>100</v>
      </c>
    </row>
    <row r="24" spans="1:14" ht="17.100000000000001" customHeight="1" x14ac:dyDescent="0.15">
      <c r="A24" s="609"/>
      <c r="B24" s="297"/>
      <c r="C24" s="298" t="s">
        <v>30</v>
      </c>
      <c r="D24" s="295"/>
      <c r="E24" s="294">
        <v>1057</v>
      </c>
      <c r="F24" s="292">
        <v>121</v>
      </c>
      <c r="G24" s="292">
        <v>231</v>
      </c>
      <c r="H24" s="292">
        <v>705</v>
      </c>
      <c r="I24" s="292">
        <v>679</v>
      </c>
      <c r="J24" s="293" t="s">
        <v>100</v>
      </c>
      <c r="K24" s="294">
        <v>932</v>
      </c>
      <c r="L24" s="293" t="s">
        <v>100</v>
      </c>
      <c r="M24" s="292">
        <v>554</v>
      </c>
      <c r="N24" s="291" t="s">
        <v>100</v>
      </c>
    </row>
    <row r="25" spans="1:14" ht="17.100000000000001" customHeight="1" x14ac:dyDescent="0.15">
      <c r="A25" s="609"/>
      <c r="B25" s="297"/>
      <c r="C25" s="296" t="s">
        <v>41</v>
      </c>
      <c r="D25" s="295"/>
      <c r="E25" s="294">
        <v>838</v>
      </c>
      <c r="F25" s="292" t="s">
        <v>304</v>
      </c>
      <c r="G25" s="292">
        <v>246</v>
      </c>
      <c r="H25" s="292">
        <v>592</v>
      </c>
      <c r="I25" s="292">
        <v>587</v>
      </c>
      <c r="J25" s="293" t="s">
        <v>100</v>
      </c>
      <c r="K25" s="294">
        <v>383</v>
      </c>
      <c r="L25" s="293" t="s">
        <v>100</v>
      </c>
      <c r="M25" s="292">
        <v>131</v>
      </c>
      <c r="N25" s="291">
        <v>1</v>
      </c>
    </row>
    <row r="26" spans="1:14" ht="17.100000000000001" customHeight="1" x14ac:dyDescent="0.15">
      <c r="A26" s="610"/>
      <c r="B26" s="290"/>
      <c r="C26" s="289" t="s">
        <v>34</v>
      </c>
      <c r="D26" s="288"/>
      <c r="E26" s="287">
        <v>795</v>
      </c>
      <c r="F26" s="285">
        <v>12</v>
      </c>
      <c r="G26" s="285">
        <v>76</v>
      </c>
      <c r="H26" s="285">
        <v>166</v>
      </c>
      <c r="I26" s="285">
        <v>90</v>
      </c>
      <c r="J26" s="286" t="s">
        <v>100</v>
      </c>
      <c r="K26" s="287">
        <v>816</v>
      </c>
      <c r="L26" s="286" t="s">
        <v>100</v>
      </c>
      <c r="M26" s="285">
        <v>111</v>
      </c>
      <c r="N26" s="284" t="s">
        <v>100</v>
      </c>
    </row>
    <row r="27" spans="1:14" ht="17.100000000000001" customHeight="1" x14ac:dyDescent="0.15">
      <c r="A27" s="608" t="s">
        <v>373</v>
      </c>
      <c r="B27" s="324"/>
      <c r="C27" s="323" t="s">
        <v>42</v>
      </c>
      <c r="D27" s="322"/>
      <c r="E27" s="321">
        <f t="shared" ref="E27:K27" si="1">SUM(E28:E47)</f>
        <v>16390</v>
      </c>
      <c r="F27" s="321">
        <f t="shared" si="1"/>
        <v>861</v>
      </c>
      <c r="G27" s="321">
        <f t="shared" si="1"/>
        <v>4214</v>
      </c>
      <c r="H27" s="408">
        <f t="shared" si="1"/>
        <v>10650</v>
      </c>
      <c r="I27" s="408">
        <f t="shared" si="1"/>
        <v>10477</v>
      </c>
      <c r="J27" s="321">
        <f t="shared" si="1"/>
        <v>42</v>
      </c>
      <c r="K27" s="321">
        <f t="shared" si="1"/>
        <v>14888</v>
      </c>
      <c r="L27" s="321" t="s">
        <v>382</v>
      </c>
      <c r="M27" s="321">
        <f>SUM(M28:M47)</f>
        <v>9005</v>
      </c>
      <c r="N27" s="321">
        <f>SUM(N28:N47)</f>
        <v>12</v>
      </c>
    </row>
    <row r="28" spans="1:14" ht="17.100000000000001" customHeight="1" x14ac:dyDescent="0.15">
      <c r="A28" s="609"/>
      <c r="B28" s="319"/>
      <c r="C28" s="304" t="s">
        <v>143</v>
      </c>
      <c r="D28" s="303"/>
      <c r="E28" s="302">
        <v>551</v>
      </c>
      <c r="F28" s="300">
        <v>213</v>
      </c>
      <c r="G28" s="300">
        <v>199</v>
      </c>
      <c r="H28" s="300">
        <v>138</v>
      </c>
      <c r="I28" s="300">
        <v>138</v>
      </c>
      <c r="J28" s="301" t="s">
        <v>100</v>
      </c>
      <c r="K28" s="302">
        <v>472</v>
      </c>
      <c r="L28" s="301" t="s">
        <v>100</v>
      </c>
      <c r="M28" s="300">
        <v>59</v>
      </c>
      <c r="N28" s="299" t="s">
        <v>100</v>
      </c>
    </row>
    <row r="29" spans="1:14" ht="17.100000000000001" customHeight="1" x14ac:dyDescent="0.15">
      <c r="A29" s="609"/>
      <c r="B29" s="319"/>
      <c r="C29" s="304" t="s">
        <v>37</v>
      </c>
      <c r="D29" s="303"/>
      <c r="E29" s="302">
        <v>13</v>
      </c>
      <c r="F29" s="301">
        <v>6</v>
      </c>
      <c r="G29" s="301" t="s">
        <v>100</v>
      </c>
      <c r="H29" s="301">
        <v>7</v>
      </c>
      <c r="I29" s="301">
        <v>7</v>
      </c>
      <c r="J29" s="301" t="s">
        <v>100</v>
      </c>
      <c r="K29" s="302">
        <v>6</v>
      </c>
      <c r="L29" s="301" t="s">
        <v>100</v>
      </c>
      <c r="M29" s="300" t="s">
        <v>100</v>
      </c>
      <c r="N29" s="299" t="s">
        <v>100</v>
      </c>
    </row>
    <row r="30" spans="1:14" ht="17.100000000000001" customHeight="1" x14ac:dyDescent="0.15">
      <c r="A30" s="609"/>
      <c r="B30" s="319"/>
      <c r="C30" s="318" t="s">
        <v>161</v>
      </c>
      <c r="D30" s="303"/>
      <c r="E30" s="302">
        <v>2</v>
      </c>
      <c r="F30" s="300" t="s">
        <v>100</v>
      </c>
      <c r="G30" s="300" t="s">
        <v>100</v>
      </c>
      <c r="H30" s="300">
        <v>2</v>
      </c>
      <c r="I30" s="300">
        <v>2</v>
      </c>
      <c r="J30" s="301" t="s">
        <v>100</v>
      </c>
      <c r="K30" s="302">
        <v>1</v>
      </c>
      <c r="L30" s="301" t="s">
        <v>100</v>
      </c>
      <c r="M30" s="301">
        <v>1</v>
      </c>
      <c r="N30" s="299" t="s">
        <v>100</v>
      </c>
    </row>
    <row r="31" spans="1:14" ht="17.100000000000001" customHeight="1" x14ac:dyDescent="0.15">
      <c r="A31" s="609"/>
      <c r="B31" s="319"/>
      <c r="C31" s="304" t="s">
        <v>39</v>
      </c>
      <c r="D31" s="303"/>
      <c r="E31" s="302">
        <v>1483</v>
      </c>
      <c r="F31" s="301">
        <v>118</v>
      </c>
      <c r="G31" s="300">
        <v>474</v>
      </c>
      <c r="H31" s="300">
        <v>855</v>
      </c>
      <c r="I31" s="300">
        <v>819</v>
      </c>
      <c r="J31" s="301">
        <v>8</v>
      </c>
      <c r="K31" s="302">
        <v>1322</v>
      </c>
      <c r="L31" s="301" t="s">
        <v>100</v>
      </c>
      <c r="M31" s="301">
        <v>664</v>
      </c>
      <c r="N31" s="299">
        <v>2</v>
      </c>
    </row>
    <row r="32" spans="1:14" ht="17.100000000000001" customHeight="1" x14ac:dyDescent="0.15">
      <c r="A32" s="609"/>
      <c r="B32" s="319"/>
      <c r="C32" s="304" t="s">
        <v>40</v>
      </c>
      <c r="D32" s="303"/>
      <c r="E32" s="302">
        <v>977</v>
      </c>
      <c r="F32" s="300">
        <v>85</v>
      </c>
      <c r="G32" s="300">
        <v>230</v>
      </c>
      <c r="H32" s="300">
        <v>651</v>
      </c>
      <c r="I32" s="300">
        <v>636</v>
      </c>
      <c r="J32" s="301">
        <v>9</v>
      </c>
      <c r="K32" s="302">
        <v>855</v>
      </c>
      <c r="L32" s="301" t="s">
        <v>100</v>
      </c>
      <c r="M32" s="300">
        <v>523</v>
      </c>
      <c r="N32" s="299" t="s">
        <v>100</v>
      </c>
    </row>
    <row r="33" spans="1:14" ht="17.100000000000001" customHeight="1" x14ac:dyDescent="0.15">
      <c r="A33" s="609"/>
      <c r="B33" s="319"/>
      <c r="C33" s="406" t="s">
        <v>388</v>
      </c>
      <c r="D33" s="303"/>
      <c r="E33" s="302">
        <v>125</v>
      </c>
      <c r="F33" s="300">
        <v>1</v>
      </c>
      <c r="G33" s="300">
        <v>6</v>
      </c>
      <c r="H33" s="300">
        <v>118</v>
      </c>
      <c r="I33" s="300">
        <v>118</v>
      </c>
      <c r="J33" s="301" t="s">
        <v>100</v>
      </c>
      <c r="K33" s="302">
        <v>12</v>
      </c>
      <c r="L33" s="301" t="s">
        <v>100</v>
      </c>
      <c r="M33" s="300">
        <v>5</v>
      </c>
      <c r="N33" s="299" t="s">
        <v>100</v>
      </c>
    </row>
    <row r="34" spans="1:14" ht="17.100000000000001" customHeight="1" x14ac:dyDescent="0.15">
      <c r="A34" s="609"/>
      <c r="B34" s="319"/>
      <c r="C34" s="304" t="s">
        <v>145</v>
      </c>
      <c r="D34" s="303"/>
      <c r="E34" s="302">
        <v>399</v>
      </c>
      <c r="F34" s="301">
        <v>17</v>
      </c>
      <c r="G34" s="301">
        <v>25</v>
      </c>
      <c r="H34" s="300">
        <v>353</v>
      </c>
      <c r="I34" s="300">
        <v>347</v>
      </c>
      <c r="J34" s="301">
        <v>3</v>
      </c>
      <c r="K34" s="302">
        <v>129</v>
      </c>
      <c r="L34" s="301" t="s">
        <v>100</v>
      </c>
      <c r="M34" s="300">
        <v>79</v>
      </c>
      <c r="N34" s="299">
        <v>1</v>
      </c>
    </row>
    <row r="35" spans="1:14" ht="17.100000000000001" customHeight="1" x14ac:dyDescent="0.15">
      <c r="A35" s="609"/>
      <c r="B35" s="319"/>
      <c r="C35" s="304" t="s">
        <v>335</v>
      </c>
      <c r="D35" s="303"/>
      <c r="E35" s="302">
        <v>714</v>
      </c>
      <c r="F35" s="300">
        <v>25</v>
      </c>
      <c r="G35" s="300">
        <v>149</v>
      </c>
      <c r="H35" s="300">
        <v>524</v>
      </c>
      <c r="I35" s="300">
        <v>509</v>
      </c>
      <c r="J35" s="301">
        <v>6</v>
      </c>
      <c r="K35" s="302">
        <v>772</v>
      </c>
      <c r="L35" s="301" t="s">
        <v>100</v>
      </c>
      <c r="M35" s="300">
        <v>573</v>
      </c>
      <c r="N35" s="299" t="s">
        <v>100</v>
      </c>
    </row>
    <row r="36" spans="1:14" ht="17.100000000000001" customHeight="1" x14ac:dyDescent="0.15">
      <c r="A36" s="609"/>
      <c r="B36" s="319"/>
      <c r="C36" s="304" t="s">
        <v>334</v>
      </c>
      <c r="D36" s="303"/>
      <c r="E36" s="302">
        <v>2367</v>
      </c>
      <c r="F36" s="300">
        <v>82</v>
      </c>
      <c r="G36" s="300">
        <v>660</v>
      </c>
      <c r="H36" s="300">
        <v>1605</v>
      </c>
      <c r="I36" s="300">
        <v>1595</v>
      </c>
      <c r="J36" s="301">
        <v>1</v>
      </c>
      <c r="K36" s="302">
        <v>2529</v>
      </c>
      <c r="L36" s="301" t="s">
        <v>100</v>
      </c>
      <c r="M36" s="300">
        <v>1751</v>
      </c>
      <c r="N36" s="299">
        <v>7</v>
      </c>
    </row>
    <row r="37" spans="1:14" ht="17.100000000000001" customHeight="1" x14ac:dyDescent="0.15">
      <c r="A37" s="609"/>
      <c r="B37" s="319"/>
      <c r="C37" s="304" t="s">
        <v>26</v>
      </c>
      <c r="D37" s="303"/>
      <c r="E37" s="302">
        <v>322</v>
      </c>
      <c r="F37" s="300">
        <v>8</v>
      </c>
      <c r="G37" s="300">
        <v>24</v>
      </c>
      <c r="H37" s="300">
        <v>287</v>
      </c>
      <c r="I37" s="300">
        <v>286</v>
      </c>
      <c r="J37" s="301" t="s">
        <v>100</v>
      </c>
      <c r="K37" s="302">
        <v>121</v>
      </c>
      <c r="L37" s="301" t="s">
        <v>100</v>
      </c>
      <c r="M37" s="300">
        <v>85</v>
      </c>
      <c r="N37" s="299" t="s">
        <v>100</v>
      </c>
    </row>
    <row r="38" spans="1:14" ht="17.100000000000001" customHeight="1" x14ac:dyDescent="0.15">
      <c r="A38" s="609"/>
      <c r="B38" s="319"/>
      <c r="C38" s="304" t="s">
        <v>333</v>
      </c>
      <c r="D38" s="303"/>
      <c r="E38" s="302">
        <v>335</v>
      </c>
      <c r="F38" s="300">
        <v>46</v>
      </c>
      <c r="G38" s="300">
        <v>80</v>
      </c>
      <c r="H38" s="300">
        <v>202</v>
      </c>
      <c r="I38" s="300">
        <v>200</v>
      </c>
      <c r="J38" s="301">
        <v>2</v>
      </c>
      <c r="K38" s="302">
        <v>285</v>
      </c>
      <c r="L38" s="301" t="s">
        <v>100</v>
      </c>
      <c r="M38" s="300">
        <v>152</v>
      </c>
      <c r="N38" s="299" t="s">
        <v>100</v>
      </c>
    </row>
    <row r="39" spans="1:14" ht="17.100000000000001" customHeight="1" x14ac:dyDescent="0.15">
      <c r="A39" s="609"/>
      <c r="B39" s="319"/>
      <c r="C39" s="406" t="s">
        <v>389</v>
      </c>
      <c r="D39" s="303"/>
      <c r="E39" s="302">
        <v>562</v>
      </c>
      <c r="F39" s="300">
        <v>47</v>
      </c>
      <c r="G39" s="300">
        <v>94</v>
      </c>
      <c r="H39" s="300">
        <v>419</v>
      </c>
      <c r="I39" s="300">
        <v>412</v>
      </c>
      <c r="J39" s="301">
        <v>1</v>
      </c>
      <c r="K39" s="302">
        <v>363</v>
      </c>
      <c r="L39" s="301" t="s">
        <v>100</v>
      </c>
      <c r="M39" s="300">
        <v>213</v>
      </c>
      <c r="N39" s="320">
        <v>1</v>
      </c>
    </row>
    <row r="40" spans="1:14" ht="17.100000000000001" customHeight="1" x14ac:dyDescent="0.15">
      <c r="A40" s="609"/>
      <c r="B40" s="319"/>
      <c r="C40" s="406" t="s">
        <v>390</v>
      </c>
      <c r="D40" s="303"/>
      <c r="E40" s="302">
        <v>808</v>
      </c>
      <c r="F40" s="300">
        <v>18</v>
      </c>
      <c r="G40" s="300">
        <v>266</v>
      </c>
      <c r="H40" s="300">
        <v>519</v>
      </c>
      <c r="I40" s="300">
        <v>511</v>
      </c>
      <c r="J40" s="301">
        <v>2</v>
      </c>
      <c r="K40" s="302">
        <v>692</v>
      </c>
      <c r="L40" s="301" t="s">
        <v>100</v>
      </c>
      <c r="M40" s="300">
        <v>397</v>
      </c>
      <c r="N40" s="299" t="s">
        <v>100</v>
      </c>
    </row>
    <row r="41" spans="1:14" ht="17.100000000000001" customHeight="1" x14ac:dyDescent="0.15">
      <c r="A41" s="609"/>
      <c r="B41" s="317"/>
      <c r="C41" s="407" t="s">
        <v>391</v>
      </c>
      <c r="D41" s="316"/>
      <c r="E41" s="315">
        <v>601</v>
      </c>
      <c r="F41" s="313">
        <v>43</v>
      </c>
      <c r="G41" s="313">
        <v>159</v>
      </c>
      <c r="H41" s="313">
        <v>397</v>
      </c>
      <c r="I41" s="313">
        <v>386</v>
      </c>
      <c r="J41" s="314">
        <v>2</v>
      </c>
      <c r="K41" s="315">
        <v>523</v>
      </c>
      <c r="L41" s="314" t="s">
        <v>100</v>
      </c>
      <c r="M41" s="313">
        <v>309</v>
      </c>
      <c r="N41" s="312">
        <v>1</v>
      </c>
    </row>
    <row r="42" spans="1:14" ht="17.100000000000001" customHeight="1" x14ac:dyDescent="0.15">
      <c r="A42" s="609"/>
      <c r="B42" s="311"/>
      <c r="C42" s="304" t="s">
        <v>153</v>
      </c>
      <c r="D42" s="303"/>
      <c r="E42" s="302">
        <v>1061</v>
      </c>
      <c r="F42" s="300">
        <v>25</v>
      </c>
      <c r="G42" s="300">
        <v>229</v>
      </c>
      <c r="H42" s="300">
        <v>800</v>
      </c>
      <c r="I42" s="300">
        <v>798</v>
      </c>
      <c r="J42" s="301" t="s">
        <v>100</v>
      </c>
      <c r="K42" s="302">
        <v>776</v>
      </c>
      <c r="L42" s="301" t="s">
        <v>100</v>
      </c>
      <c r="M42" s="300">
        <v>513</v>
      </c>
      <c r="N42" s="299" t="s">
        <v>100</v>
      </c>
    </row>
    <row r="43" spans="1:14" ht="17.100000000000001" customHeight="1" x14ac:dyDescent="0.15">
      <c r="A43" s="609"/>
      <c r="B43" s="310"/>
      <c r="C43" s="298" t="s">
        <v>154</v>
      </c>
      <c r="D43" s="309"/>
      <c r="E43" s="308">
        <v>2868</v>
      </c>
      <c r="F43" s="306">
        <v>35</v>
      </c>
      <c r="G43" s="306">
        <v>902</v>
      </c>
      <c r="H43" s="306">
        <v>1911</v>
      </c>
      <c r="I43" s="306">
        <v>1896</v>
      </c>
      <c r="J43" s="307">
        <v>3</v>
      </c>
      <c r="K43" s="308">
        <v>3649</v>
      </c>
      <c r="L43" s="307" t="s">
        <v>100</v>
      </c>
      <c r="M43" s="306">
        <v>2680</v>
      </c>
      <c r="N43" s="305" t="s">
        <v>100</v>
      </c>
    </row>
    <row r="44" spans="1:14" ht="17.100000000000001" customHeight="1" x14ac:dyDescent="0.15">
      <c r="A44" s="609"/>
      <c r="B44" s="297"/>
      <c r="C44" s="304" t="s">
        <v>332</v>
      </c>
      <c r="D44" s="303"/>
      <c r="E44" s="302">
        <v>207</v>
      </c>
      <c r="F44" s="300" t="s">
        <v>100</v>
      </c>
      <c r="G44" s="300">
        <v>65</v>
      </c>
      <c r="H44" s="300">
        <v>141</v>
      </c>
      <c r="I44" s="300">
        <v>141</v>
      </c>
      <c r="J44" s="301" t="s">
        <v>100</v>
      </c>
      <c r="K44" s="302">
        <v>127</v>
      </c>
      <c r="L44" s="301" t="s">
        <v>100</v>
      </c>
      <c r="M44" s="300">
        <v>61</v>
      </c>
      <c r="N44" s="299" t="s">
        <v>100</v>
      </c>
    </row>
    <row r="45" spans="1:14" ht="17.100000000000001" customHeight="1" x14ac:dyDescent="0.15">
      <c r="A45" s="609"/>
      <c r="B45" s="297"/>
      <c r="C45" s="298" t="s">
        <v>30</v>
      </c>
      <c r="D45" s="295"/>
      <c r="E45" s="294">
        <v>1161</v>
      </c>
      <c r="F45" s="292">
        <v>33</v>
      </c>
      <c r="G45" s="292">
        <v>264</v>
      </c>
      <c r="H45" s="292">
        <v>855</v>
      </c>
      <c r="I45" s="292">
        <v>842</v>
      </c>
      <c r="J45" s="293">
        <v>2</v>
      </c>
      <c r="K45" s="294">
        <v>950</v>
      </c>
      <c r="L45" s="293" t="s">
        <v>100</v>
      </c>
      <c r="M45" s="292">
        <v>633</v>
      </c>
      <c r="N45" s="291" t="s">
        <v>100</v>
      </c>
    </row>
    <row r="46" spans="1:14" ht="17.100000000000001" customHeight="1" x14ac:dyDescent="0.15">
      <c r="A46" s="609"/>
      <c r="B46" s="297"/>
      <c r="C46" s="296" t="s">
        <v>41</v>
      </c>
      <c r="D46" s="295"/>
      <c r="E46" s="294">
        <v>919</v>
      </c>
      <c r="F46" s="292" t="s">
        <v>100</v>
      </c>
      <c r="G46" s="292">
        <v>251</v>
      </c>
      <c r="H46" s="292">
        <v>662</v>
      </c>
      <c r="I46" s="292">
        <v>660</v>
      </c>
      <c r="J46" s="293">
        <v>2</v>
      </c>
      <c r="K46" s="294">
        <v>439</v>
      </c>
      <c r="L46" s="293" t="s">
        <v>100</v>
      </c>
      <c r="M46" s="292">
        <v>182</v>
      </c>
      <c r="N46" s="291" t="s">
        <v>100</v>
      </c>
    </row>
    <row r="47" spans="1:14" ht="17.100000000000001" customHeight="1" x14ac:dyDescent="0.15">
      <c r="A47" s="610"/>
      <c r="B47" s="290"/>
      <c r="C47" s="289" t="s">
        <v>34</v>
      </c>
      <c r="D47" s="288"/>
      <c r="E47" s="287">
        <v>915</v>
      </c>
      <c r="F47" s="285">
        <v>59</v>
      </c>
      <c r="G47" s="285">
        <v>137</v>
      </c>
      <c r="H47" s="285">
        <v>204</v>
      </c>
      <c r="I47" s="285">
        <v>174</v>
      </c>
      <c r="J47" s="286">
        <v>1</v>
      </c>
      <c r="K47" s="287">
        <v>865</v>
      </c>
      <c r="L47" s="286" t="s">
        <v>100</v>
      </c>
      <c r="M47" s="285">
        <v>125</v>
      </c>
      <c r="N47" s="284" t="s">
        <v>100</v>
      </c>
    </row>
    <row r="48" spans="1:14" x14ac:dyDescent="0.15">
      <c r="C48" s="281" t="s">
        <v>331</v>
      </c>
      <c r="N48" s="283" t="s">
        <v>188</v>
      </c>
    </row>
  </sheetData>
  <mergeCells count="12">
    <mergeCell ref="K3:N3"/>
    <mergeCell ref="H4:H5"/>
    <mergeCell ref="I4:J4"/>
    <mergeCell ref="M4:N4"/>
    <mergeCell ref="L4:L5"/>
    <mergeCell ref="K4:K5"/>
    <mergeCell ref="A27:A47"/>
    <mergeCell ref="A6:A26"/>
    <mergeCell ref="F4:G4"/>
    <mergeCell ref="E3:J3"/>
    <mergeCell ref="A3:D5"/>
    <mergeCell ref="E4:E5"/>
  </mergeCells>
  <phoneticPr fontId="2"/>
  <pageMargins left="0.59055118110236227" right="0.59055118110236227" top="0.59055118110236227" bottom="0.59055118110236227" header="0.31496062992125984" footer="0.31496062992125984"/>
  <pageSetup paperSize="9" scale="96" firstPageNumber="46" orientation="portrait" useFirstPageNumber="1" r:id="rId1"/>
  <headerFooter alignWithMargins="0">
    <oddHeader>&amp;L&amp;10労働力および町民所得</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zoomScaleSheetLayoutView="85" workbookViewId="0">
      <selection activeCell="E26" sqref="E26"/>
    </sheetView>
  </sheetViews>
  <sheetFormatPr defaultRowHeight="13.5" x14ac:dyDescent="0.15"/>
  <cols>
    <col min="1" max="1" width="0.875" style="2" customWidth="1"/>
    <col min="2" max="2" width="10.875" style="2" customWidth="1"/>
    <col min="3" max="3" width="0.875" style="2" customWidth="1"/>
    <col min="4" max="16384" width="9" style="2"/>
  </cols>
  <sheetData>
    <row r="1" spans="1:12" ht="27" customHeight="1" x14ac:dyDescent="0.15">
      <c r="A1" s="374" t="s">
        <v>403</v>
      </c>
      <c r="C1" s="373"/>
    </row>
    <row r="2" spans="1:12" ht="27" customHeight="1" x14ac:dyDescent="0.15">
      <c r="K2" s="3" t="s">
        <v>370</v>
      </c>
    </row>
    <row r="3" spans="1:12" ht="28.5" customHeight="1" x14ac:dyDescent="0.15">
      <c r="A3" s="636" t="s">
        <v>369</v>
      </c>
      <c r="B3" s="637"/>
      <c r="C3" s="637"/>
      <c r="D3" s="205" t="s">
        <v>368</v>
      </c>
      <c r="E3" s="205" t="s">
        <v>368</v>
      </c>
      <c r="F3" s="205" t="s">
        <v>368</v>
      </c>
      <c r="G3" s="637" t="s">
        <v>367</v>
      </c>
      <c r="H3" s="637"/>
      <c r="I3" s="642" t="s">
        <v>366</v>
      </c>
      <c r="J3" s="642"/>
      <c r="K3" s="643"/>
    </row>
    <row r="4" spans="1:12" ht="28.5" customHeight="1" x14ac:dyDescent="0.15">
      <c r="A4" s="416"/>
      <c r="B4" s="417"/>
      <c r="C4" s="417"/>
      <c r="D4" s="358" t="s">
        <v>392</v>
      </c>
      <c r="E4" s="358" t="s">
        <v>393</v>
      </c>
      <c r="F4" s="358" t="s">
        <v>394</v>
      </c>
      <c r="G4" s="359" t="s">
        <v>395</v>
      </c>
      <c r="H4" s="359" t="s">
        <v>396</v>
      </c>
      <c r="I4" s="377" t="s">
        <v>397</v>
      </c>
      <c r="J4" s="377" t="s">
        <v>398</v>
      </c>
      <c r="K4" s="378" t="s">
        <v>399</v>
      </c>
    </row>
    <row r="5" spans="1:12" ht="28.5" customHeight="1" x14ac:dyDescent="0.15">
      <c r="A5" s="338"/>
      <c r="B5" s="337" t="s">
        <v>21</v>
      </c>
      <c r="C5" s="207"/>
      <c r="D5" s="371">
        <v>664</v>
      </c>
      <c r="E5" s="371">
        <v>730</v>
      </c>
      <c r="F5" s="371">
        <v>659</v>
      </c>
      <c r="G5" s="356">
        <f t="shared" ref="G5:H8" si="0">(E5-D5)/D5</f>
        <v>9.9397590361445784E-2</v>
      </c>
      <c r="H5" s="356">
        <f t="shared" si="0"/>
        <v>-9.7260273972602743E-2</v>
      </c>
      <c r="I5" s="355">
        <f>D5/D8</f>
        <v>8.1629642378569754E-3</v>
      </c>
      <c r="J5" s="355">
        <f>E5/E8</f>
        <v>8.5733076525578988E-3</v>
      </c>
      <c r="K5" s="354">
        <f>F5/F8</f>
        <v>7.4196671845797027E-3</v>
      </c>
      <c r="L5" s="372"/>
    </row>
    <row r="6" spans="1:12" ht="28.5" customHeight="1" x14ac:dyDescent="0.15">
      <c r="A6" s="338"/>
      <c r="B6" s="337" t="s">
        <v>22</v>
      </c>
      <c r="C6" s="207"/>
      <c r="D6" s="371">
        <v>11008</v>
      </c>
      <c r="E6" s="371">
        <v>12593</v>
      </c>
      <c r="F6" s="371">
        <v>13872</v>
      </c>
      <c r="G6" s="356">
        <f t="shared" si="0"/>
        <v>0.14398619186046513</v>
      </c>
      <c r="H6" s="356">
        <f t="shared" si="0"/>
        <v>0.10156436115302152</v>
      </c>
      <c r="I6" s="355">
        <f>D6/D8</f>
        <v>0.13532817820832771</v>
      </c>
      <c r="J6" s="355">
        <f>E6/E8</f>
        <v>0.14789542913515291</v>
      </c>
      <c r="K6" s="354">
        <f>F6/F8</f>
        <v>0.15618455718435453</v>
      </c>
      <c r="L6" s="104"/>
    </row>
    <row r="7" spans="1:12" ht="28.5" customHeight="1" x14ac:dyDescent="0.15">
      <c r="A7" s="334"/>
      <c r="B7" s="333" t="s">
        <v>23</v>
      </c>
      <c r="C7" s="370"/>
      <c r="D7" s="369">
        <v>69671</v>
      </c>
      <c r="E7" s="369">
        <v>71825</v>
      </c>
      <c r="F7" s="369">
        <v>74287</v>
      </c>
      <c r="G7" s="368">
        <f t="shared" si="0"/>
        <v>3.091673723643984E-2</v>
      </c>
      <c r="H7" s="368">
        <f t="shared" si="0"/>
        <v>3.4277758440654366E-2</v>
      </c>
      <c r="I7" s="367">
        <f>D7/D8</f>
        <v>0.85650885755381534</v>
      </c>
      <c r="J7" s="367">
        <f>E7/E8</f>
        <v>0.84353126321228922</v>
      </c>
      <c r="K7" s="375">
        <f>F7/F8</f>
        <v>0.83639577563106582</v>
      </c>
      <c r="L7" s="104"/>
    </row>
    <row r="8" spans="1:12" ht="28.5" customHeight="1" x14ac:dyDescent="0.15">
      <c r="A8" s="366"/>
      <c r="B8" s="365" t="s">
        <v>362</v>
      </c>
      <c r="C8" s="364"/>
      <c r="D8" s="363">
        <f>SUM(D5:D7)</f>
        <v>81343</v>
      </c>
      <c r="E8" s="363">
        <f>SUM(E5:E7)</f>
        <v>85148</v>
      </c>
      <c r="F8" s="363">
        <f>SUM(F5:F7)</f>
        <v>88818</v>
      </c>
      <c r="G8" s="362">
        <f t="shared" si="0"/>
        <v>4.6777227296755715E-2</v>
      </c>
      <c r="H8" s="362">
        <f t="shared" si="0"/>
        <v>4.3101423403955466E-2</v>
      </c>
      <c r="I8" s="361">
        <f>SUM(I5:I7)</f>
        <v>1</v>
      </c>
      <c r="J8" s="361">
        <f>SUM(J5:J7)</f>
        <v>1</v>
      </c>
      <c r="K8" s="360">
        <f>SUM(K5:K7)</f>
        <v>1</v>
      </c>
    </row>
    <row r="9" spans="1:12" ht="27" customHeight="1" x14ac:dyDescent="0.15">
      <c r="B9" s="409" t="s">
        <v>404</v>
      </c>
    </row>
    <row r="10" spans="1:12" ht="27" customHeight="1" x14ac:dyDescent="0.15">
      <c r="A10" s="339" t="s">
        <v>371</v>
      </c>
    </row>
    <row r="11" spans="1:12" ht="27" customHeight="1" x14ac:dyDescent="0.15">
      <c r="K11" s="3" t="s">
        <v>370</v>
      </c>
    </row>
    <row r="12" spans="1:12" ht="28.5" customHeight="1" x14ac:dyDescent="0.15">
      <c r="A12" s="636" t="s">
        <v>369</v>
      </c>
      <c r="B12" s="637"/>
      <c r="C12" s="637"/>
      <c r="D12" s="205" t="s">
        <v>368</v>
      </c>
      <c r="E12" s="205" t="s">
        <v>368</v>
      </c>
      <c r="F12" s="205" t="s">
        <v>368</v>
      </c>
      <c r="G12" s="637" t="s">
        <v>367</v>
      </c>
      <c r="H12" s="637"/>
      <c r="I12" s="642" t="s">
        <v>366</v>
      </c>
      <c r="J12" s="642"/>
      <c r="K12" s="643"/>
    </row>
    <row r="13" spans="1:12" ht="28.5" customHeight="1" x14ac:dyDescent="0.15">
      <c r="A13" s="416"/>
      <c r="B13" s="417"/>
      <c r="C13" s="417"/>
      <c r="D13" s="358" t="s">
        <v>392</v>
      </c>
      <c r="E13" s="358" t="s">
        <v>393</v>
      </c>
      <c r="F13" s="358" t="s">
        <v>394</v>
      </c>
      <c r="G13" s="359" t="s">
        <v>395</v>
      </c>
      <c r="H13" s="359" t="s">
        <v>396</v>
      </c>
      <c r="I13" s="377" t="s">
        <v>397</v>
      </c>
      <c r="J13" s="377" t="s">
        <v>398</v>
      </c>
      <c r="K13" s="378" t="s">
        <v>399</v>
      </c>
    </row>
    <row r="14" spans="1:12" ht="28.5" customHeight="1" x14ac:dyDescent="0.15">
      <c r="A14" s="338"/>
      <c r="B14" s="337" t="s">
        <v>365</v>
      </c>
      <c r="C14" s="207"/>
      <c r="D14" s="357">
        <v>57270</v>
      </c>
      <c r="E14" s="357">
        <v>60270</v>
      </c>
      <c r="F14" s="357">
        <v>63581</v>
      </c>
      <c r="G14" s="356">
        <f t="shared" ref="G14:H17" si="1">(E14-D14)/D14</f>
        <v>5.2383446830801469E-2</v>
      </c>
      <c r="H14" s="356">
        <f t="shared" si="1"/>
        <v>5.4936120789779323E-2</v>
      </c>
      <c r="I14" s="355">
        <f>D14/D17</f>
        <v>0.74471405165015214</v>
      </c>
      <c r="J14" s="355">
        <f>E14/E17</f>
        <v>0.75437454627381284</v>
      </c>
      <c r="K14" s="354">
        <f>F14/F17</f>
        <v>0.7680441636567894</v>
      </c>
    </row>
    <row r="15" spans="1:12" ht="28.5" customHeight="1" x14ac:dyDescent="0.15">
      <c r="A15" s="338"/>
      <c r="B15" s="337" t="s">
        <v>364</v>
      </c>
      <c r="C15" s="207"/>
      <c r="D15" s="357">
        <v>3262</v>
      </c>
      <c r="E15" s="357">
        <v>3959</v>
      </c>
      <c r="F15" s="357">
        <v>4180</v>
      </c>
      <c r="G15" s="356">
        <f t="shared" si="1"/>
        <v>0.21367259350091969</v>
      </c>
      <c r="H15" s="356">
        <f t="shared" si="1"/>
        <v>5.5822177317504419E-2</v>
      </c>
      <c r="I15" s="355">
        <f>D15/D17</f>
        <v>4.2417622428545423E-2</v>
      </c>
      <c r="J15" s="355">
        <f>E15/E17</f>
        <v>4.9553157934262897E-2</v>
      </c>
      <c r="K15" s="354">
        <f>F15/F17</f>
        <v>5.0493458801927932E-2</v>
      </c>
    </row>
    <row r="16" spans="1:12" ht="28.5" customHeight="1" x14ac:dyDescent="0.15">
      <c r="A16" s="353"/>
      <c r="B16" s="206" t="s">
        <v>363</v>
      </c>
      <c r="C16" s="97"/>
      <c r="D16" s="352">
        <v>16370</v>
      </c>
      <c r="E16" s="352">
        <v>15665</v>
      </c>
      <c r="F16" s="352">
        <v>15022</v>
      </c>
      <c r="G16" s="351">
        <f t="shared" si="1"/>
        <v>-4.3066585216860111E-2</v>
      </c>
      <c r="H16" s="351">
        <f t="shared" si="1"/>
        <v>-4.1046919885094159E-2</v>
      </c>
      <c r="I16" s="350">
        <f>D16/D17</f>
        <v>0.21286832592130245</v>
      </c>
      <c r="J16" s="350">
        <f>E16/E17</f>
        <v>0.19607229579192431</v>
      </c>
      <c r="K16" s="349">
        <f>F16/F17</f>
        <v>0.18146237754128264</v>
      </c>
    </row>
    <row r="17" spans="1:12" ht="28.5" customHeight="1" x14ac:dyDescent="0.15">
      <c r="A17" s="348"/>
      <c r="B17" s="347" t="s">
        <v>362</v>
      </c>
      <c r="C17" s="346"/>
      <c r="D17" s="345">
        <f>SUM(D14:D16)</f>
        <v>76902</v>
      </c>
      <c r="E17" s="344">
        <f>SUM(E14:E16)</f>
        <v>79894</v>
      </c>
      <c r="F17" s="344">
        <f>SUM(F14:F16)</f>
        <v>82783</v>
      </c>
      <c r="G17" s="343">
        <f t="shared" si="1"/>
        <v>3.8906660424956441E-2</v>
      </c>
      <c r="H17" s="343">
        <f t="shared" si="1"/>
        <v>3.6160412546624277E-2</v>
      </c>
      <c r="I17" s="342">
        <f>SUM(I14:I16)</f>
        <v>1</v>
      </c>
      <c r="J17" s="342">
        <f>SUM(J14:J16)</f>
        <v>1</v>
      </c>
      <c r="K17" s="341">
        <f>SUM(K14:K16)</f>
        <v>1</v>
      </c>
    </row>
    <row r="18" spans="1:12" ht="27" customHeight="1" x14ac:dyDescent="0.15">
      <c r="G18" s="340"/>
      <c r="H18" s="340"/>
    </row>
    <row r="19" spans="1:12" ht="27" customHeight="1" x14ac:dyDescent="0.15">
      <c r="A19" s="339" t="s">
        <v>361</v>
      </c>
    </row>
    <row r="20" spans="1:12" ht="27" customHeight="1" x14ac:dyDescent="0.15">
      <c r="K20" s="3" t="s">
        <v>360</v>
      </c>
    </row>
    <row r="21" spans="1:12" ht="28.5" customHeight="1" x14ac:dyDescent="0.15">
      <c r="A21" s="636" t="s">
        <v>359</v>
      </c>
      <c r="B21" s="637"/>
      <c r="C21" s="637"/>
      <c r="D21" s="637" t="s">
        <v>358</v>
      </c>
      <c r="E21" s="637"/>
      <c r="F21" s="637"/>
      <c r="G21" s="637" t="s">
        <v>357</v>
      </c>
      <c r="H21" s="637"/>
      <c r="I21" s="637"/>
      <c r="J21" s="433" t="s">
        <v>356</v>
      </c>
      <c r="K21" s="646"/>
    </row>
    <row r="22" spans="1:12" ht="28.5" customHeight="1" x14ac:dyDescent="0.15">
      <c r="A22" s="416"/>
      <c r="B22" s="417"/>
      <c r="C22" s="417"/>
      <c r="D22" s="417" t="s">
        <v>355</v>
      </c>
      <c r="E22" s="417"/>
      <c r="F22" s="204" t="s">
        <v>354</v>
      </c>
      <c r="G22" s="417" t="s">
        <v>355</v>
      </c>
      <c r="H22" s="417"/>
      <c r="I22" s="204" t="s">
        <v>354</v>
      </c>
      <c r="J22" s="435" t="s">
        <v>353</v>
      </c>
      <c r="K22" s="647"/>
    </row>
    <row r="23" spans="1:12" ht="28.5" customHeight="1" x14ac:dyDescent="0.15">
      <c r="A23" s="338"/>
      <c r="B23" s="337" t="s">
        <v>400</v>
      </c>
      <c r="C23" s="336"/>
      <c r="D23" s="638">
        <v>2074</v>
      </c>
      <c r="E23" s="638"/>
      <c r="F23" s="335">
        <f>(D23-1976)/1976</f>
        <v>4.9595141700404861E-2</v>
      </c>
      <c r="G23" s="644">
        <v>2102</v>
      </c>
      <c r="H23" s="644"/>
      <c r="I23" s="335">
        <f>(G23-1999)/1999</f>
        <v>5.1525762881440722E-2</v>
      </c>
      <c r="J23" s="648">
        <f>G23/D23*100</f>
        <v>101.35004821600771</v>
      </c>
      <c r="K23" s="649"/>
    </row>
    <row r="24" spans="1:12" ht="28.5" customHeight="1" x14ac:dyDescent="0.15">
      <c r="A24" s="338"/>
      <c r="B24" s="337" t="s">
        <v>401</v>
      </c>
      <c r="C24" s="336"/>
      <c r="D24" s="638">
        <v>2088</v>
      </c>
      <c r="E24" s="638"/>
      <c r="F24" s="335">
        <f>(D24-D23)/D23</f>
        <v>6.7502410800385727E-3</v>
      </c>
      <c r="G24" s="644">
        <v>2150</v>
      </c>
      <c r="H24" s="644"/>
      <c r="I24" s="335">
        <f>(G24-G23)/G23</f>
        <v>2.2835394862036156E-2</v>
      </c>
      <c r="J24" s="648">
        <f>G24/D24*100</f>
        <v>102.96934865900383</v>
      </c>
      <c r="K24" s="649"/>
    </row>
    <row r="25" spans="1:12" ht="28.5" customHeight="1" x14ac:dyDescent="0.15">
      <c r="A25" s="334"/>
      <c r="B25" s="333" t="s">
        <v>402</v>
      </c>
      <c r="C25" s="332"/>
      <c r="D25" s="639">
        <v>2166</v>
      </c>
      <c r="E25" s="639"/>
      <c r="F25" s="331">
        <f>(D25-D24)/D24</f>
        <v>3.7356321839080463E-2</v>
      </c>
      <c r="G25" s="645">
        <v>2207</v>
      </c>
      <c r="H25" s="645"/>
      <c r="I25" s="331">
        <f>(G25-G24)/G24</f>
        <v>2.6511627906976743E-2</v>
      </c>
      <c r="J25" s="640">
        <f>G25/D25*100</f>
        <v>101.89289012003692</v>
      </c>
      <c r="K25" s="641"/>
    </row>
    <row r="26" spans="1:12" ht="21" customHeight="1" x14ac:dyDescent="0.15">
      <c r="B26" s="330" t="s">
        <v>352</v>
      </c>
    </row>
    <row r="27" spans="1:12" ht="21" customHeight="1" x14ac:dyDescent="0.15">
      <c r="B27" s="329" t="s">
        <v>351</v>
      </c>
    </row>
    <row r="28" spans="1:12" ht="21" customHeight="1" x14ac:dyDescent="0.15">
      <c r="B28" s="329" t="s">
        <v>350</v>
      </c>
      <c r="J28" s="328"/>
      <c r="L28" s="328"/>
    </row>
    <row r="29" spans="1:12" ht="21" customHeight="1" x14ac:dyDescent="0.15">
      <c r="K29" s="3" t="s">
        <v>349</v>
      </c>
    </row>
    <row r="30" spans="1:12" ht="21" customHeight="1" x14ac:dyDescent="0.15"/>
    <row r="31" spans="1:12" ht="21" customHeight="1" x14ac:dyDescent="0.15"/>
    <row r="32" spans="1:12" ht="21" customHeight="1" x14ac:dyDescent="0.15"/>
    <row r="33" ht="21" customHeight="1" x14ac:dyDescent="0.15"/>
    <row r="34" ht="21" customHeight="1" x14ac:dyDescent="0.15"/>
    <row r="35" ht="21" customHeight="1" x14ac:dyDescent="0.15"/>
    <row r="36" ht="21" customHeight="1" x14ac:dyDescent="0.15"/>
  </sheetData>
  <mergeCells count="22">
    <mergeCell ref="J25:K25"/>
    <mergeCell ref="G3:H3"/>
    <mergeCell ref="I3:K3"/>
    <mergeCell ref="G12:H12"/>
    <mergeCell ref="I12:K12"/>
    <mergeCell ref="G21:I21"/>
    <mergeCell ref="G24:H24"/>
    <mergeCell ref="G25:H25"/>
    <mergeCell ref="G22:H22"/>
    <mergeCell ref="J21:K21"/>
    <mergeCell ref="J22:K22"/>
    <mergeCell ref="J23:K23"/>
    <mergeCell ref="G23:H23"/>
    <mergeCell ref="J24:K24"/>
    <mergeCell ref="A12:C13"/>
    <mergeCell ref="D24:E24"/>
    <mergeCell ref="D25:E25"/>
    <mergeCell ref="A3:C4"/>
    <mergeCell ref="A21:C22"/>
    <mergeCell ref="D21:F21"/>
    <mergeCell ref="D22:E22"/>
    <mergeCell ref="D23:E23"/>
  </mergeCells>
  <phoneticPr fontId="2"/>
  <pageMargins left="0.59055118110236227" right="0.59055118110236227" top="0.59055118110236227" bottom="0.59055118110236227" header="0.31496062992125984" footer="0.31496062992125984"/>
  <pageSetup paperSize="9" scale="96" firstPageNumber="47" orientation="portrait" useFirstPageNumber="1" r:id="rId1"/>
  <headerFooter alignWithMargins="0">
    <oddHeader>&amp;R&amp;10労働力および町民所得</oddHeader>
    <oddFooter>&amp;C－&amp;P－</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topLeftCell="A16" zoomScale="85" zoomScaleNormal="85" workbookViewId="0">
      <selection activeCell="E26" sqref="E26"/>
    </sheetView>
  </sheetViews>
  <sheetFormatPr defaultRowHeight="13.5" x14ac:dyDescent="0.15"/>
  <cols>
    <col min="1" max="1" width="0.75" style="9" customWidth="1"/>
    <col min="2" max="3" width="3.5" style="9" customWidth="1"/>
    <col min="4" max="12" width="8.625" style="9" customWidth="1"/>
    <col min="13" max="16384" width="9" style="9"/>
  </cols>
  <sheetData>
    <row r="1" spans="2:12" s="10" customFormat="1" ht="27" customHeight="1" x14ac:dyDescent="0.15">
      <c r="B1" s="1" t="s">
        <v>5</v>
      </c>
    </row>
    <row r="2" spans="2:12" ht="27" customHeight="1" x14ac:dyDescent="0.15"/>
    <row r="3" spans="2:12" ht="27" customHeight="1" x14ac:dyDescent="0.15">
      <c r="B3" s="446" t="s">
        <v>16</v>
      </c>
      <c r="C3" s="431" t="s">
        <v>14</v>
      </c>
      <c r="D3" s="431" t="s">
        <v>4</v>
      </c>
      <c r="E3" s="424" t="s">
        <v>6</v>
      </c>
      <c r="F3" s="424"/>
      <c r="G3" s="424"/>
      <c r="H3" s="424"/>
      <c r="I3" s="424"/>
      <c r="J3" s="424"/>
      <c r="K3" s="424"/>
      <c r="L3" s="448" t="s">
        <v>10</v>
      </c>
    </row>
    <row r="4" spans="2:12" ht="27" customHeight="1" x14ac:dyDescent="0.15">
      <c r="B4" s="447"/>
      <c r="C4" s="432"/>
      <c r="D4" s="432"/>
      <c r="E4" s="417" t="s">
        <v>3</v>
      </c>
      <c r="F4" s="427" t="s">
        <v>7</v>
      </c>
      <c r="G4" s="427"/>
      <c r="H4" s="427"/>
      <c r="I4" s="427"/>
      <c r="J4" s="427"/>
      <c r="K4" s="450" t="s">
        <v>189</v>
      </c>
      <c r="L4" s="449"/>
    </row>
    <row r="5" spans="2:12" ht="57.75" customHeight="1" x14ac:dyDescent="0.15">
      <c r="B5" s="447"/>
      <c r="C5" s="432"/>
      <c r="D5" s="432"/>
      <c r="E5" s="417"/>
      <c r="F5" s="7" t="s">
        <v>3</v>
      </c>
      <c r="G5" s="7" t="s">
        <v>8</v>
      </c>
      <c r="H5" s="152" t="s">
        <v>191</v>
      </c>
      <c r="I5" s="152" t="s">
        <v>190</v>
      </c>
      <c r="J5" s="7" t="s">
        <v>9</v>
      </c>
      <c r="K5" s="450"/>
      <c r="L5" s="449"/>
    </row>
    <row r="6" spans="2:12" ht="33.75" customHeight="1" x14ac:dyDescent="0.15">
      <c r="B6" s="453" t="s">
        <v>73</v>
      </c>
      <c r="C6" s="110" t="s">
        <v>11</v>
      </c>
      <c r="D6" s="19">
        <v>10359</v>
      </c>
      <c r="E6" s="19">
        <f>SUM(K6,F6)</f>
        <v>7673</v>
      </c>
      <c r="F6" s="19">
        <f>SUM(G6:J6)</f>
        <v>7249</v>
      </c>
      <c r="G6" s="19">
        <v>7053</v>
      </c>
      <c r="H6" s="19">
        <v>19</v>
      </c>
      <c r="I6" s="19">
        <v>88</v>
      </c>
      <c r="J6" s="19">
        <v>89</v>
      </c>
      <c r="K6" s="19">
        <v>424</v>
      </c>
      <c r="L6" s="22">
        <v>2659</v>
      </c>
    </row>
    <row r="7" spans="2:12" ht="33.75" customHeight="1" x14ac:dyDescent="0.15">
      <c r="B7" s="454"/>
      <c r="C7" s="110" t="s">
        <v>2</v>
      </c>
      <c r="D7" s="19">
        <v>10388</v>
      </c>
      <c r="E7" s="19">
        <f>SUM(K7,F7)</f>
        <v>4544</v>
      </c>
      <c r="F7" s="19">
        <f>SUM(G7:J7)</f>
        <v>4342</v>
      </c>
      <c r="G7" s="19">
        <v>3026</v>
      </c>
      <c r="H7" s="19">
        <v>1170</v>
      </c>
      <c r="I7" s="19">
        <v>65</v>
      </c>
      <c r="J7" s="19">
        <v>81</v>
      </c>
      <c r="K7" s="19">
        <v>202</v>
      </c>
      <c r="L7" s="22">
        <v>5823</v>
      </c>
    </row>
    <row r="8" spans="2:12" ht="33.75" customHeight="1" x14ac:dyDescent="0.15">
      <c r="B8" s="451"/>
      <c r="C8" s="110" t="s">
        <v>0</v>
      </c>
      <c r="D8" s="19">
        <f t="shared" ref="D8:K8" si="0">SUM(D6:D7)</f>
        <v>20747</v>
      </c>
      <c r="E8" s="19">
        <f>SUM(E6:E7)</f>
        <v>12217</v>
      </c>
      <c r="F8" s="19">
        <f t="shared" si="0"/>
        <v>11591</v>
      </c>
      <c r="G8" s="19">
        <f t="shared" si="0"/>
        <v>10079</v>
      </c>
      <c r="H8" s="19">
        <f t="shared" si="0"/>
        <v>1189</v>
      </c>
      <c r="I8" s="19">
        <f t="shared" si="0"/>
        <v>153</v>
      </c>
      <c r="J8" s="19">
        <f t="shared" si="0"/>
        <v>170</v>
      </c>
      <c r="K8" s="19">
        <f t="shared" si="0"/>
        <v>626</v>
      </c>
      <c r="L8" s="22">
        <f>SUM(L6:L7)</f>
        <v>8482</v>
      </c>
    </row>
    <row r="9" spans="2:12" ht="33.75" customHeight="1" x14ac:dyDescent="0.15">
      <c r="B9" s="453" t="s">
        <v>74</v>
      </c>
      <c r="C9" s="110" t="s">
        <v>11</v>
      </c>
      <c r="D9" s="19">
        <v>11386</v>
      </c>
      <c r="E9" s="19">
        <f>SUM(K9,F9)</f>
        <v>8454</v>
      </c>
      <c r="F9" s="19">
        <f>SUM(G9:J9)</f>
        <v>7834</v>
      </c>
      <c r="G9" s="19">
        <v>7639</v>
      </c>
      <c r="H9" s="19">
        <v>29</v>
      </c>
      <c r="I9" s="19">
        <v>96</v>
      </c>
      <c r="J9" s="19">
        <v>70</v>
      </c>
      <c r="K9" s="19">
        <v>620</v>
      </c>
      <c r="L9" s="22">
        <v>2926</v>
      </c>
    </row>
    <row r="10" spans="2:12" ht="33.75" customHeight="1" x14ac:dyDescent="0.15">
      <c r="B10" s="454"/>
      <c r="C10" s="110" t="s">
        <v>2</v>
      </c>
      <c r="D10" s="84">
        <v>11582</v>
      </c>
      <c r="E10" s="84">
        <f>SUM(K10,F10)</f>
        <v>5269</v>
      </c>
      <c r="F10" s="84">
        <f>SUM(G10:J10)</f>
        <v>4908</v>
      </c>
      <c r="G10" s="84">
        <v>3448</v>
      </c>
      <c r="H10" s="84">
        <v>1294</v>
      </c>
      <c r="I10" s="84">
        <v>87</v>
      </c>
      <c r="J10" s="84">
        <v>79</v>
      </c>
      <c r="K10" s="84">
        <v>361</v>
      </c>
      <c r="L10" s="85">
        <v>6306</v>
      </c>
    </row>
    <row r="11" spans="2:12" ht="33.75" customHeight="1" x14ac:dyDescent="0.15">
      <c r="B11" s="451"/>
      <c r="C11" s="110" t="s">
        <v>0</v>
      </c>
      <c r="D11" s="19">
        <f t="shared" ref="D11:L11" si="1">SUM(D9:D10)</f>
        <v>22968</v>
      </c>
      <c r="E11" s="19">
        <f t="shared" si="1"/>
        <v>13723</v>
      </c>
      <c r="F11" s="19">
        <f t="shared" si="1"/>
        <v>12742</v>
      </c>
      <c r="G11" s="19">
        <f t="shared" si="1"/>
        <v>11087</v>
      </c>
      <c r="H11" s="19">
        <f t="shared" si="1"/>
        <v>1323</v>
      </c>
      <c r="I11" s="19">
        <f t="shared" si="1"/>
        <v>183</v>
      </c>
      <c r="J11" s="19">
        <f t="shared" si="1"/>
        <v>149</v>
      </c>
      <c r="K11" s="19">
        <f t="shared" si="1"/>
        <v>981</v>
      </c>
      <c r="L11" s="22">
        <f t="shared" si="1"/>
        <v>9232</v>
      </c>
    </row>
    <row r="12" spans="2:12" ht="33.75" customHeight="1" x14ac:dyDescent="0.15">
      <c r="B12" s="453" t="s">
        <v>75</v>
      </c>
      <c r="C12" s="110" t="s">
        <v>11</v>
      </c>
      <c r="D12" s="86">
        <v>12412</v>
      </c>
      <c r="E12" s="19">
        <f>SUM(K12,F12)</f>
        <v>8872</v>
      </c>
      <c r="F12" s="19">
        <f>SUM(G12:J12)</f>
        <v>8219</v>
      </c>
      <c r="G12" s="86">
        <v>7915</v>
      </c>
      <c r="H12" s="86">
        <v>59</v>
      </c>
      <c r="I12" s="86">
        <v>131</v>
      </c>
      <c r="J12" s="86">
        <v>114</v>
      </c>
      <c r="K12" s="86">
        <v>653</v>
      </c>
      <c r="L12" s="87">
        <v>3487</v>
      </c>
    </row>
    <row r="13" spans="2:12" ht="33.75" customHeight="1" x14ac:dyDescent="0.15">
      <c r="B13" s="454"/>
      <c r="C13" s="110" t="s">
        <v>2</v>
      </c>
      <c r="D13" s="19">
        <v>12783</v>
      </c>
      <c r="E13" s="84">
        <f>SUM(K13,F13)</f>
        <v>6121</v>
      </c>
      <c r="F13" s="84">
        <f>SUM(G13:J13)</f>
        <v>5760</v>
      </c>
      <c r="G13" s="19">
        <v>4283</v>
      </c>
      <c r="H13" s="19">
        <v>1237</v>
      </c>
      <c r="I13" s="19">
        <v>128</v>
      </c>
      <c r="J13" s="19">
        <v>112</v>
      </c>
      <c r="K13" s="19">
        <v>361</v>
      </c>
      <c r="L13" s="22">
        <v>6637</v>
      </c>
    </row>
    <row r="14" spans="2:12" ht="33.75" customHeight="1" x14ac:dyDescent="0.15">
      <c r="B14" s="451"/>
      <c r="C14" s="83" t="s">
        <v>0</v>
      </c>
      <c r="D14" s="84">
        <f t="shared" ref="D14:L14" si="2">SUM(D12:D13)</f>
        <v>25195</v>
      </c>
      <c r="E14" s="19">
        <f t="shared" si="2"/>
        <v>14993</v>
      </c>
      <c r="F14" s="19">
        <f t="shared" si="2"/>
        <v>13979</v>
      </c>
      <c r="G14" s="84">
        <f t="shared" si="2"/>
        <v>12198</v>
      </c>
      <c r="H14" s="84">
        <f t="shared" si="2"/>
        <v>1296</v>
      </c>
      <c r="I14" s="84">
        <f t="shared" si="2"/>
        <v>259</v>
      </c>
      <c r="J14" s="84">
        <f t="shared" si="2"/>
        <v>226</v>
      </c>
      <c r="K14" s="84">
        <f t="shared" si="2"/>
        <v>1014</v>
      </c>
      <c r="L14" s="85">
        <f t="shared" si="2"/>
        <v>10124</v>
      </c>
    </row>
    <row r="15" spans="2:12" ht="33.75" customHeight="1" x14ac:dyDescent="0.15">
      <c r="B15" s="447" t="s">
        <v>79</v>
      </c>
      <c r="C15" s="110" t="s">
        <v>11</v>
      </c>
      <c r="D15" s="19">
        <v>13181</v>
      </c>
      <c r="E15" s="19">
        <f>SUM(K15,F15)</f>
        <v>9253</v>
      </c>
      <c r="F15" s="19">
        <f>SUM(G15:J15)</f>
        <v>8332</v>
      </c>
      <c r="G15" s="19">
        <v>8062</v>
      </c>
      <c r="H15" s="19">
        <v>66</v>
      </c>
      <c r="I15" s="19">
        <v>100</v>
      </c>
      <c r="J15" s="19">
        <v>104</v>
      </c>
      <c r="K15" s="19">
        <v>921</v>
      </c>
      <c r="L15" s="22">
        <v>3631</v>
      </c>
    </row>
    <row r="16" spans="2:12" ht="33.75" customHeight="1" x14ac:dyDescent="0.15">
      <c r="B16" s="447"/>
      <c r="C16" s="110" t="s">
        <v>2</v>
      </c>
      <c r="D16" s="19">
        <v>13674</v>
      </c>
      <c r="E16" s="84">
        <f>SUM(K16,F16)</f>
        <v>6746</v>
      </c>
      <c r="F16" s="84">
        <f>SUM(G16:J16)</f>
        <v>6243</v>
      </c>
      <c r="G16" s="19">
        <v>4480</v>
      </c>
      <c r="H16" s="19">
        <v>1524</v>
      </c>
      <c r="I16" s="19">
        <v>123</v>
      </c>
      <c r="J16" s="19">
        <v>116</v>
      </c>
      <c r="K16" s="19">
        <v>503</v>
      </c>
      <c r="L16" s="22">
        <v>6771</v>
      </c>
    </row>
    <row r="17" spans="2:13" ht="33.75" customHeight="1" x14ac:dyDescent="0.15">
      <c r="B17" s="447"/>
      <c r="C17" s="111" t="s">
        <v>0</v>
      </c>
      <c r="D17" s="19">
        <f>SUM(D15:D16)</f>
        <v>26855</v>
      </c>
      <c r="E17" s="19">
        <f t="shared" ref="E17:F17" si="3">SUM(E15:E16)</f>
        <v>15999</v>
      </c>
      <c r="F17" s="19">
        <f t="shared" si="3"/>
        <v>14575</v>
      </c>
      <c r="G17" s="19">
        <f t="shared" ref="G17:L17" si="4">SUM(G15:G16)</f>
        <v>12542</v>
      </c>
      <c r="H17" s="19">
        <f t="shared" si="4"/>
        <v>1590</v>
      </c>
      <c r="I17" s="19">
        <f t="shared" si="4"/>
        <v>223</v>
      </c>
      <c r="J17" s="19">
        <f t="shared" si="4"/>
        <v>220</v>
      </c>
      <c r="K17" s="19">
        <f t="shared" si="4"/>
        <v>1424</v>
      </c>
      <c r="L17" s="22">
        <f t="shared" si="4"/>
        <v>10402</v>
      </c>
    </row>
    <row r="18" spans="2:13" ht="33.75" customHeight="1" x14ac:dyDescent="0.15">
      <c r="B18" s="447" t="s">
        <v>119</v>
      </c>
      <c r="C18" s="376" t="s">
        <v>11</v>
      </c>
      <c r="D18" s="19">
        <v>13811</v>
      </c>
      <c r="E18" s="19">
        <f>SUM(K18,F18)</f>
        <v>9353</v>
      </c>
      <c r="F18" s="19">
        <f>SUM(G18:J18)</f>
        <v>8411</v>
      </c>
      <c r="G18" s="19">
        <v>8105</v>
      </c>
      <c r="H18" s="19">
        <v>97</v>
      </c>
      <c r="I18" s="19">
        <v>104</v>
      </c>
      <c r="J18" s="19">
        <v>105</v>
      </c>
      <c r="K18" s="19">
        <v>942</v>
      </c>
      <c r="L18" s="22">
        <v>3869</v>
      </c>
    </row>
    <row r="19" spans="2:13" ht="33.75" customHeight="1" x14ac:dyDescent="0.15">
      <c r="B19" s="447"/>
      <c r="C19" s="376" t="s">
        <v>2</v>
      </c>
      <c r="D19" s="19">
        <v>14467</v>
      </c>
      <c r="E19" s="84">
        <f>SUM(K19,F19)</f>
        <v>7197</v>
      </c>
      <c r="F19" s="84">
        <f>SUM(G19:J19)</f>
        <v>6667</v>
      </c>
      <c r="G19" s="19">
        <v>5021</v>
      </c>
      <c r="H19" s="19">
        <v>1327</v>
      </c>
      <c r="I19" s="19">
        <v>93</v>
      </c>
      <c r="J19" s="19">
        <v>226</v>
      </c>
      <c r="K19" s="19">
        <v>530</v>
      </c>
      <c r="L19" s="22">
        <v>6702</v>
      </c>
    </row>
    <row r="20" spans="2:13" ht="33.75" customHeight="1" x14ac:dyDescent="0.15">
      <c r="B20" s="447"/>
      <c r="C20" s="376" t="s">
        <v>0</v>
      </c>
      <c r="D20" s="19">
        <f t="shared" ref="D20" si="5">SUM(D18:D19)</f>
        <v>28278</v>
      </c>
      <c r="E20" s="19">
        <f t="shared" ref="E20:K20" si="6">SUM(E18:E19)</f>
        <v>16550</v>
      </c>
      <c r="F20" s="19">
        <f t="shared" si="6"/>
        <v>15078</v>
      </c>
      <c r="G20" s="19">
        <f t="shared" si="6"/>
        <v>13126</v>
      </c>
      <c r="H20" s="19">
        <f t="shared" si="6"/>
        <v>1424</v>
      </c>
      <c r="I20" s="19">
        <f t="shared" si="6"/>
        <v>197</v>
      </c>
      <c r="J20" s="19">
        <f t="shared" si="6"/>
        <v>331</v>
      </c>
      <c r="K20" s="19">
        <f t="shared" si="6"/>
        <v>1472</v>
      </c>
      <c r="L20" s="22">
        <f>SUM(L18:L19)</f>
        <v>10571</v>
      </c>
    </row>
    <row r="21" spans="2:13" ht="33.75" customHeight="1" x14ac:dyDescent="0.15">
      <c r="B21" s="451" t="s">
        <v>373</v>
      </c>
      <c r="C21" s="109" t="s">
        <v>11</v>
      </c>
      <c r="D21" s="86">
        <v>14505</v>
      </c>
      <c r="E21" s="19">
        <f>SUM(K21,F21)</f>
        <v>9424</v>
      </c>
      <c r="F21" s="19">
        <f>SUM(G21:J21)</f>
        <v>8861</v>
      </c>
      <c r="G21" s="86">
        <v>8446</v>
      </c>
      <c r="H21" s="86">
        <v>135</v>
      </c>
      <c r="I21" s="86">
        <v>123</v>
      </c>
      <c r="J21" s="86">
        <v>157</v>
      </c>
      <c r="K21" s="86">
        <v>563</v>
      </c>
      <c r="L21" s="87">
        <v>4029</v>
      </c>
    </row>
    <row r="22" spans="2:13" ht="33.75" customHeight="1" x14ac:dyDescent="0.15">
      <c r="B22" s="447"/>
      <c r="C22" s="7" t="s">
        <v>2</v>
      </c>
      <c r="D22" s="19">
        <v>15332</v>
      </c>
      <c r="E22" s="84">
        <f>SUM(K22,F22)</f>
        <v>7813</v>
      </c>
      <c r="F22" s="84">
        <f>SUM(G22:J22)</f>
        <v>7529</v>
      </c>
      <c r="G22" s="19">
        <v>5692</v>
      </c>
      <c r="H22" s="19">
        <v>1427</v>
      </c>
      <c r="I22" s="19">
        <v>122</v>
      </c>
      <c r="J22" s="19">
        <v>288</v>
      </c>
      <c r="K22" s="19">
        <v>284</v>
      </c>
      <c r="L22" s="22">
        <v>6480</v>
      </c>
    </row>
    <row r="23" spans="2:13" ht="33.75" customHeight="1" x14ac:dyDescent="0.15">
      <c r="B23" s="452"/>
      <c r="C23" s="17" t="s">
        <v>0</v>
      </c>
      <c r="D23" s="20">
        <f t="shared" ref="D23" si="7">SUM(D21:D22)</f>
        <v>29837</v>
      </c>
      <c r="E23" s="20">
        <f t="shared" ref="E23:K23" si="8">SUM(E21:E22)</f>
        <v>17237</v>
      </c>
      <c r="F23" s="20">
        <f t="shared" si="8"/>
        <v>16390</v>
      </c>
      <c r="G23" s="20">
        <f t="shared" si="8"/>
        <v>14138</v>
      </c>
      <c r="H23" s="20">
        <f t="shared" si="8"/>
        <v>1562</v>
      </c>
      <c r="I23" s="20">
        <f t="shared" si="8"/>
        <v>245</v>
      </c>
      <c r="J23" s="20">
        <f t="shared" si="8"/>
        <v>445</v>
      </c>
      <c r="K23" s="20">
        <f t="shared" si="8"/>
        <v>847</v>
      </c>
      <c r="L23" s="23">
        <f>SUM(L21:L22)</f>
        <v>10509</v>
      </c>
      <c r="M23" s="101"/>
    </row>
    <row r="24" spans="2:13" ht="21" customHeight="1" x14ac:dyDescent="0.15">
      <c r="B24" s="2" t="s">
        <v>15</v>
      </c>
      <c r="D24" s="2"/>
      <c r="E24" s="2"/>
      <c r="F24" s="2"/>
      <c r="G24" s="2"/>
      <c r="H24" s="2"/>
      <c r="I24" s="2"/>
      <c r="J24" s="2"/>
      <c r="K24" s="2"/>
      <c r="L24" s="3" t="s">
        <v>188</v>
      </c>
    </row>
    <row r="25" spans="2:13" ht="21" customHeight="1" x14ac:dyDescent="0.15"/>
    <row r="26" spans="2:13" ht="21" customHeight="1" x14ac:dyDescent="0.15"/>
    <row r="27" spans="2:13" ht="21" customHeight="1" x14ac:dyDescent="0.15"/>
    <row r="28" spans="2:13" ht="21" customHeight="1" x14ac:dyDescent="0.15"/>
    <row r="29" spans="2:13" ht="21" customHeight="1" x14ac:dyDescent="0.15"/>
    <row r="30" spans="2:13" ht="21" customHeight="1" x14ac:dyDescent="0.15"/>
    <row r="31" spans="2:13" ht="21" customHeight="1" x14ac:dyDescent="0.15"/>
    <row r="32" spans="2:1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sheetData>
  <mergeCells count="14">
    <mergeCell ref="B18:B20"/>
    <mergeCell ref="B21:B23"/>
    <mergeCell ref="B6:B8"/>
    <mergeCell ref="B9:B11"/>
    <mergeCell ref="B12:B14"/>
    <mergeCell ref="B15:B17"/>
    <mergeCell ref="B3:B5"/>
    <mergeCell ref="C3:C5"/>
    <mergeCell ref="D3:D5"/>
    <mergeCell ref="E4:E5"/>
    <mergeCell ref="L3:L5"/>
    <mergeCell ref="E3:K3"/>
    <mergeCell ref="F4:J4"/>
    <mergeCell ref="K4:K5"/>
  </mergeCells>
  <phoneticPr fontId="2"/>
  <pageMargins left="0.59055118110236227" right="0.31496062992125984" top="0.59055118110236227" bottom="0.59055118110236227" header="0.31496062992125984" footer="0.31496062992125984"/>
  <pageSetup paperSize="9" scale="95" firstPageNumber="32" orientation="portrait" useFirstPageNumber="1" r:id="rId1"/>
  <headerFooter alignWithMargins="0">
    <oddHeader>&amp;L&amp;10労働力および町民所得</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zoomScale="85" zoomScaleNormal="85" workbookViewId="0">
      <selection activeCell="E26" sqref="E26"/>
    </sheetView>
  </sheetViews>
  <sheetFormatPr defaultRowHeight="13.5" x14ac:dyDescent="0.15"/>
  <cols>
    <col min="1" max="1" width="0.875" style="9" customWidth="1"/>
    <col min="2" max="3" width="13.125" style="9" customWidth="1"/>
    <col min="4" max="7" width="14.625" style="9" customWidth="1"/>
    <col min="8" max="16384" width="9" style="9"/>
  </cols>
  <sheetData>
    <row r="1" spans="2:7" s="10" customFormat="1" ht="24" customHeight="1" x14ac:dyDescent="0.15">
      <c r="B1" s="1" t="s">
        <v>17</v>
      </c>
    </row>
    <row r="2" spans="2:7" ht="24" customHeight="1" x14ac:dyDescent="0.15">
      <c r="B2" s="21"/>
      <c r="C2" s="21"/>
      <c r="D2" s="21"/>
      <c r="E2" s="21"/>
      <c r="F2" s="21"/>
      <c r="G2" s="21"/>
    </row>
    <row r="3" spans="2:7" ht="27" customHeight="1" x14ac:dyDescent="0.15">
      <c r="B3" s="24"/>
      <c r="C3" s="8" t="s">
        <v>19</v>
      </c>
      <c r="D3" s="461" t="s">
        <v>4</v>
      </c>
      <c r="E3" s="461" t="s">
        <v>21</v>
      </c>
      <c r="F3" s="461" t="s">
        <v>22</v>
      </c>
      <c r="G3" s="455" t="s">
        <v>23</v>
      </c>
    </row>
    <row r="4" spans="2:7" ht="27" customHeight="1" x14ac:dyDescent="0.15">
      <c r="B4" s="26" t="s">
        <v>20</v>
      </c>
      <c r="C4" s="25"/>
      <c r="D4" s="462"/>
      <c r="E4" s="462"/>
      <c r="F4" s="462"/>
      <c r="G4" s="456"/>
    </row>
    <row r="5" spans="2:7" ht="27.75" customHeight="1" x14ac:dyDescent="0.15">
      <c r="B5" s="457" t="s">
        <v>24</v>
      </c>
      <c r="C5" s="107" t="s">
        <v>0</v>
      </c>
      <c r="D5" s="11">
        <f>SUM(D6:D7)</f>
        <v>11591</v>
      </c>
      <c r="E5" s="11">
        <f>SUM(E6:E7)</f>
        <v>863</v>
      </c>
      <c r="F5" s="11">
        <f>SUM(F6:F7)</f>
        <v>2617</v>
      </c>
      <c r="G5" s="12">
        <f>SUM(G6:G7)</f>
        <v>8094</v>
      </c>
    </row>
    <row r="6" spans="2:7" ht="27.75" customHeight="1" x14ac:dyDescent="0.15">
      <c r="B6" s="458"/>
      <c r="C6" s="107" t="s">
        <v>1</v>
      </c>
      <c r="D6" s="11">
        <v>7249</v>
      </c>
      <c r="E6" s="11">
        <v>623</v>
      </c>
      <c r="F6" s="11">
        <v>2086</v>
      </c>
      <c r="G6" s="12">
        <v>4529</v>
      </c>
    </row>
    <row r="7" spans="2:7" ht="27.75" customHeight="1" x14ac:dyDescent="0.15">
      <c r="B7" s="458"/>
      <c r="C7" s="107" t="s">
        <v>2</v>
      </c>
      <c r="D7" s="11">
        <v>4342</v>
      </c>
      <c r="E7" s="11">
        <v>240</v>
      </c>
      <c r="F7" s="11">
        <v>531</v>
      </c>
      <c r="G7" s="12">
        <v>3565</v>
      </c>
    </row>
    <row r="8" spans="2:7" ht="27.75" customHeight="1" x14ac:dyDescent="0.15">
      <c r="B8" s="459"/>
      <c r="C8" s="151" t="s">
        <v>192</v>
      </c>
      <c r="D8" s="154">
        <f>D5/$D$5</f>
        <v>1</v>
      </c>
      <c r="E8" s="155">
        <f>E5/$D$9</f>
        <v>6.7728770993564585E-2</v>
      </c>
      <c r="F8" s="155">
        <f>F5/$D$9</f>
        <v>0.20538377020875845</v>
      </c>
      <c r="G8" s="156">
        <f>G5/$D$9</f>
        <v>0.63522210014126512</v>
      </c>
    </row>
    <row r="9" spans="2:7" ht="27.75" customHeight="1" x14ac:dyDescent="0.15">
      <c r="B9" s="457" t="s">
        <v>18</v>
      </c>
      <c r="C9" s="107" t="s">
        <v>0</v>
      </c>
      <c r="D9" s="11">
        <f>SUM(D10:D11)</f>
        <v>12742</v>
      </c>
      <c r="E9" s="11">
        <f>SUM(E10:E11)</f>
        <v>782</v>
      </c>
      <c r="F9" s="11">
        <f>SUM(F10:F11)</f>
        <v>2788</v>
      </c>
      <c r="G9" s="12">
        <f>SUM(G10:G11)</f>
        <v>9165</v>
      </c>
    </row>
    <row r="10" spans="2:7" ht="27.75" customHeight="1" x14ac:dyDescent="0.15">
      <c r="B10" s="458"/>
      <c r="C10" s="107" t="s">
        <v>1</v>
      </c>
      <c r="D10" s="11">
        <v>7834</v>
      </c>
      <c r="E10" s="11">
        <v>561</v>
      </c>
      <c r="F10" s="11">
        <v>2257</v>
      </c>
      <c r="G10" s="12">
        <v>5013</v>
      </c>
    </row>
    <row r="11" spans="2:7" ht="27.75" customHeight="1" x14ac:dyDescent="0.15">
      <c r="B11" s="458"/>
      <c r="C11" s="107" t="s">
        <v>2</v>
      </c>
      <c r="D11" s="11">
        <v>4908</v>
      </c>
      <c r="E11" s="11">
        <v>221</v>
      </c>
      <c r="F11" s="11">
        <v>531</v>
      </c>
      <c r="G11" s="12">
        <v>4152</v>
      </c>
    </row>
    <row r="12" spans="2:7" ht="27.75" customHeight="1" x14ac:dyDescent="0.15">
      <c r="B12" s="459"/>
      <c r="C12" s="151" t="s">
        <v>192</v>
      </c>
      <c r="D12" s="154">
        <f>D9/$D$9</f>
        <v>1</v>
      </c>
      <c r="E12" s="155">
        <f>E9/$D$13</f>
        <v>5.5941054438801062E-2</v>
      </c>
      <c r="F12" s="155">
        <f>F9/$D$13</f>
        <v>0.19944202017311682</v>
      </c>
      <c r="G12" s="156">
        <f>G9/$D$13</f>
        <v>0.65562629658773874</v>
      </c>
    </row>
    <row r="13" spans="2:7" ht="27.75" customHeight="1" x14ac:dyDescent="0.15">
      <c r="B13" s="457" t="s">
        <v>76</v>
      </c>
      <c r="C13" s="107" t="s">
        <v>0</v>
      </c>
      <c r="D13" s="11">
        <f>SUM(D14:D15)</f>
        <v>13979</v>
      </c>
      <c r="E13" s="11">
        <f>SUM(E14:E15)</f>
        <v>688</v>
      </c>
      <c r="F13" s="11">
        <f>SUM(F14:F15)</f>
        <v>2947</v>
      </c>
      <c r="G13" s="12">
        <f>SUM(G14:G15)</f>
        <v>10275</v>
      </c>
    </row>
    <row r="14" spans="2:7" ht="27.75" customHeight="1" x14ac:dyDescent="0.15">
      <c r="B14" s="458"/>
      <c r="C14" s="107" t="s">
        <v>1</v>
      </c>
      <c r="D14" s="88">
        <v>8219</v>
      </c>
      <c r="E14" s="11">
        <v>480</v>
      </c>
      <c r="F14" s="11">
        <v>2296</v>
      </c>
      <c r="G14" s="12">
        <v>5398</v>
      </c>
    </row>
    <row r="15" spans="2:7" ht="27.75" customHeight="1" x14ac:dyDescent="0.15">
      <c r="B15" s="458"/>
      <c r="C15" s="107" t="s">
        <v>2</v>
      </c>
      <c r="D15" s="11">
        <v>5760</v>
      </c>
      <c r="E15" s="11">
        <v>208</v>
      </c>
      <c r="F15" s="11">
        <v>651</v>
      </c>
      <c r="G15" s="12">
        <v>4877</v>
      </c>
    </row>
    <row r="16" spans="2:7" ht="27.75" customHeight="1" x14ac:dyDescent="0.15">
      <c r="B16" s="459"/>
      <c r="C16" s="151" t="s">
        <v>192</v>
      </c>
      <c r="D16" s="154">
        <f>D13/$D$13</f>
        <v>1</v>
      </c>
      <c r="E16" s="157">
        <f>+E13/D13</f>
        <v>4.92166821661063E-2</v>
      </c>
      <c r="F16" s="157">
        <f>+F13/D13</f>
        <v>0.21081622433650477</v>
      </c>
      <c r="G16" s="158">
        <f>+G13/D13</f>
        <v>0.73503111810573007</v>
      </c>
    </row>
    <row r="17" spans="2:8" ht="27.75" customHeight="1" x14ac:dyDescent="0.15">
      <c r="B17" s="457" t="s">
        <v>80</v>
      </c>
      <c r="C17" s="89" t="s">
        <v>0</v>
      </c>
      <c r="D17" s="11">
        <f>SUM(D18:D19)</f>
        <v>14575</v>
      </c>
      <c r="E17" s="11">
        <f>SUM(E18:E19)</f>
        <v>639</v>
      </c>
      <c r="F17" s="11">
        <f>SUM(F18:F19)</f>
        <v>2884</v>
      </c>
      <c r="G17" s="12">
        <f>SUM(G18:G19)</f>
        <v>10960</v>
      </c>
    </row>
    <row r="18" spans="2:8" ht="27.75" customHeight="1" x14ac:dyDescent="0.15">
      <c r="B18" s="458"/>
      <c r="C18" s="40" t="s">
        <v>1</v>
      </c>
      <c r="D18" s="88">
        <v>8332</v>
      </c>
      <c r="E18" s="11">
        <v>475</v>
      </c>
      <c r="F18" s="11">
        <v>2218</v>
      </c>
      <c r="G18" s="12">
        <v>5579</v>
      </c>
    </row>
    <row r="19" spans="2:8" ht="27.75" customHeight="1" x14ac:dyDescent="0.15">
      <c r="B19" s="458"/>
      <c r="C19" s="40" t="s">
        <v>2</v>
      </c>
      <c r="D19" s="11">
        <v>6243</v>
      </c>
      <c r="E19" s="11">
        <v>164</v>
      </c>
      <c r="F19" s="11">
        <v>666</v>
      </c>
      <c r="G19" s="12">
        <v>5381</v>
      </c>
    </row>
    <row r="20" spans="2:8" ht="27.75" customHeight="1" x14ac:dyDescent="0.15">
      <c r="B20" s="459"/>
      <c r="C20" s="97" t="s">
        <v>192</v>
      </c>
      <c r="D20" s="154">
        <f>D17/$D$17</f>
        <v>1</v>
      </c>
      <c r="E20" s="155">
        <f>+E17/D17</f>
        <v>4.384219554030875E-2</v>
      </c>
      <c r="F20" s="155">
        <f>+F17/D17</f>
        <v>0.19787307032590051</v>
      </c>
      <c r="G20" s="156">
        <f>+G17/D17</f>
        <v>0.75197255574614064</v>
      </c>
    </row>
    <row r="21" spans="2:8" ht="27.75" customHeight="1" x14ac:dyDescent="0.15">
      <c r="B21" s="457" t="s">
        <v>118</v>
      </c>
      <c r="C21" s="89" t="s">
        <v>0</v>
      </c>
      <c r="D21" s="11">
        <f>SUM(D22:D23)</f>
        <v>15078</v>
      </c>
      <c r="E21" s="11">
        <f>SUM(E22:E23)</f>
        <v>580</v>
      </c>
      <c r="F21" s="11">
        <f>SUM(F22:F23)</f>
        <v>2439</v>
      </c>
      <c r="G21" s="12">
        <f>SUM(G22:G23)</f>
        <v>11264</v>
      </c>
    </row>
    <row r="22" spans="2:8" ht="27.75" customHeight="1" x14ac:dyDescent="0.15">
      <c r="B22" s="458"/>
      <c r="C22" s="382" t="s">
        <v>1</v>
      </c>
      <c r="D22" s="88">
        <v>8411</v>
      </c>
      <c r="E22" s="11">
        <v>421</v>
      </c>
      <c r="F22" s="11">
        <v>1902</v>
      </c>
      <c r="G22" s="12">
        <v>5623</v>
      </c>
    </row>
    <row r="23" spans="2:8" ht="27.75" customHeight="1" x14ac:dyDescent="0.15">
      <c r="B23" s="458"/>
      <c r="C23" s="382" t="s">
        <v>2</v>
      </c>
      <c r="D23" s="11">
        <v>6667</v>
      </c>
      <c r="E23" s="11">
        <v>159</v>
      </c>
      <c r="F23" s="11">
        <v>537</v>
      </c>
      <c r="G23" s="12">
        <v>5641</v>
      </c>
    </row>
    <row r="24" spans="2:8" ht="27.75" customHeight="1" x14ac:dyDescent="0.15">
      <c r="B24" s="459"/>
      <c r="C24" s="382" t="s">
        <v>192</v>
      </c>
      <c r="D24" s="155">
        <f>D21/$D$21</f>
        <v>1</v>
      </c>
      <c r="E24" s="155">
        <f>+E21/D21</f>
        <v>3.8466640137949329E-2</v>
      </c>
      <c r="F24" s="155">
        <f>+F21/D21</f>
        <v>0.16175885395941106</v>
      </c>
      <c r="G24" s="156">
        <f>+G21/D21</f>
        <v>0.74704868019631254</v>
      </c>
    </row>
    <row r="25" spans="2:8" ht="27.75" customHeight="1" x14ac:dyDescent="0.15">
      <c r="B25" s="458" t="s">
        <v>374</v>
      </c>
      <c r="C25" s="385" t="s">
        <v>0</v>
      </c>
      <c r="D25" s="88">
        <f>SUM(D26:D27)</f>
        <v>16390</v>
      </c>
      <c r="E25" s="88">
        <f>SUM(E26:E27)</f>
        <v>564</v>
      </c>
      <c r="F25" s="88">
        <f>SUM(F26:F27)</f>
        <v>2462</v>
      </c>
      <c r="G25" s="108">
        <f>SUM(G26:G27)</f>
        <v>12449</v>
      </c>
      <c r="H25" s="105"/>
    </row>
    <row r="26" spans="2:8" ht="27.75" customHeight="1" x14ac:dyDescent="0.15">
      <c r="B26" s="458"/>
      <c r="C26" s="40" t="s">
        <v>1</v>
      </c>
      <c r="D26" s="88">
        <v>8861</v>
      </c>
      <c r="E26" s="11">
        <v>400</v>
      </c>
      <c r="F26" s="11">
        <v>1924</v>
      </c>
      <c r="G26" s="12">
        <v>6034</v>
      </c>
    </row>
    <row r="27" spans="2:8" ht="27.75" customHeight="1" x14ac:dyDescent="0.15">
      <c r="B27" s="458"/>
      <c r="C27" s="40" t="s">
        <v>2</v>
      </c>
      <c r="D27" s="11">
        <v>7529</v>
      </c>
      <c r="E27" s="11">
        <v>164</v>
      </c>
      <c r="F27" s="11">
        <v>538</v>
      </c>
      <c r="G27" s="12">
        <v>6415</v>
      </c>
    </row>
    <row r="28" spans="2:8" ht="27.75" customHeight="1" x14ac:dyDescent="0.15">
      <c r="B28" s="460"/>
      <c r="C28" s="153" t="s">
        <v>192</v>
      </c>
      <c r="D28" s="159">
        <f>D25/$D$25</f>
        <v>1</v>
      </c>
      <c r="E28" s="159">
        <f>+E25/D25</f>
        <v>3.4411226357535081E-2</v>
      </c>
      <c r="F28" s="159">
        <f>+F25/D25</f>
        <v>0.15021354484441732</v>
      </c>
      <c r="G28" s="160">
        <f>+G25/D25</f>
        <v>0.75954850518608907</v>
      </c>
    </row>
    <row r="29" spans="2:8" ht="21" customHeight="1" x14ac:dyDescent="0.15">
      <c r="B29" s="27" t="s">
        <v>25</v>
      </c>
      <c r="C29" s="112"/>
      <c r="G29" s="3" t="s">
        <v>372</v>
      </c>
    </row>
  </sheetData>
  <mergeCells count="10">
    <mergeCell ref="G3:G4"/>
    <mergeCell ref="B9:B12"/>
    <mergeCell ref="B13:B16"/>
    <mergeCell ref="B17:B20"/>
    <mergeCell ref="B25:B28"/>
    <mergeCell ref="D3:D4"/>
    <mergeCell ref="E3:E4"/>
    <mergeCell ref="F3:F4"/>
    <mergeCell ref="B5:B8"/>
    <mergeCell ref="B21:B24"/>
  </mergeCells>
  <phoneticPr fontId="2"/>
  <pageMargins left="0.59055118110236227" right="0.27559055118110237" top="0.59055118110236227" bottom="0.59055118110236227" header="0.31496062992125984" footer="0.31496062992125984"/>
  <pageSetup paperSize="9" firstPageNumber="33" orientation="portrait" useFirstPageNumber="1" r:id="rId1"/>
  <headerFooter alignWithMargins="0">
    <oddHeader>&amp;R&amp;10労働力および町民所得</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6"/>
  <sheetViews>
    <sheetView zoomScaleNormal="100" zoomScaleSheetLayoutView="100" workbookViewId="0">
      <selection activeCell="E26" sqref="E26"/>
    </sheetView>
  </sheetViews>
  <sheetFormatPr defaultRowHeight="13.5" x14ac:dyDescent="0.15"/>
  <cols>
    <col min="1" max="1" width="0.75" style="2" customWidth="1"/>
    <col min="2" max="2" width="11.625" style="2" customWidth="1"/>
    <col min="3" max="3" width="8.625" style="2" customWidth="1"/>
    <col min="4" max="14" width="7.5" style="2" customWidth="1"/>
    <col min="15" max="15" width="8.5" style="2" customWidth="1"/>
    <col min="16" max="23" width="7.5" style="2" customWidth="1"/>
    <col min="24" max="26" width="6.25" style="2" customWidth="1"/>
    <col min="27" max="27" width="9.875" style="2" customWidth="1"/>
    <col min="28" max="16384" width="9" style="2"/>
  </cols>
  <sheetData>
    <row r="1" spans="2:28" ht="21" customHeight="1" x14ac:dyDescent="0.15">
      <c r="B1" s="1" t="s">
        <v>81</v>
      </c>
    </row>
    <row r="2" spans="2:28" ht="18" customHeight="1" x14ac:dyDescent="0.15"/>
    <row r="3" spans="2:28" s="1" customFormat="1" ht="14.25" customHeight="1" x14ac:dyDescent="0.15">
      <c r="B3" s="463" t="s">
        <v>205</v>
      </c>
      <c r="C3" s="433" t="s">
        <v>82</v>
      </c>
      <c r="D3" s="99" t="s">
        <v>83</v>
      </c>
      <c r="E3" s="98"/>
      <c r="F3" s="98"/>
      <c r="G3" s="98"/>
      <c r="H3" s="98"/>
      <c r="I3" s="98"/>
      <c r="J3" s="98"/>
      <c r="K3" s="98"/>
      <c r="L3" s="98"/>
      <c r="M3" s="98"/>
      <c r="N3" s="98"/>
      <c r="O3" s="98"/>
      <c r="P3" s="98"/>
      <c r="Q3" s="119"/>
      <c r="R3" s="119"/>
      <c r="S3" s="119"/>
      <c r="T3" s="119"/>
      <c r="U3" s="119"/>
      <c r="V3" s="119"/>
      <c r="W3" s="100"/>
    </row>
    <row r="4" spans="2:28" ht="13.5" customHeight="1" x14ac:dyDescent="0.15">
      <c r="B4" s="464"/>
      <c r="C4" s="434"/>
      <c r="D4" s="32" t="s">
        <v>84</v>
      </c>
      <c r="E4" s="32" t="s">
        <v>85</v>
      </c>
      <c r="F4" s="32" t="s">
        <v>86</v>
      </c>
      <c r="G4" s="32" t="s">
        <v>87</v>
      </c>
      <c r="H4" s="32" t="s">
        <v>88</v>
      </c>
      <c r="I4" s="32" t="s">
        <v>89</v>
      </c>
      <c r="J4" s="32" t="s">
        <v>90</v>
      </c>
      <c r="K4" s="32" t="s">
        <v>91</v>
      </c>
      <c r="L4" s="32" t="s">
        <v>92</v>
      </c>
      <c r="M4" s="32" t="s">
        <v>93</v>
      </c>
      <c r="N4" s="32" t="s">
        <v>94</v>
      </c>
      <c r="O4" s="32" t="s">
        <v>95</v>
      </c>
      <c r="P4" s="32" t="s">
        <v>96</v>
      </c>
      <c r="Q4" s="113" t="s">
        <v>97</v>
      </c>
      <c r="R4" s="113" t="s">
        <v>125</v>
      </c>
      <c r="S4" s="113" t="s">
        <v>126</v>
      </c>
      <c r="T4" s="113" t="s">
        <v>127</v>
      </c>
      <c r="U4" s="113" t="s">
        <v>128</v>
      </c>
      <c r="V4" s="113" t="s">
        <v>129</v>
      </c>
      <c r="W4" s="115" t="s">
        <v>130</v>
      </c>
    </row>
    <row r="5" spans="2:28" ht="44.25" customHeight="1" x14ac:dyDescent="0.15">
      <c r="B5" s="465"/>
      <c r="C5" s="435"/>
      <c r="D5" s="114" t="s">
        <v>124</v>
      </c>
      <c r="E5" s="114" t="s">
        <v>120</v>
      </c>
      <c r="F5" s="129" t="s">
        <v>199</v>
      </c>
      <c r="G5" s="114" t="s">
        <v>121</v>
      </c>
      <c r="H5" s="114" t="s">
        <v>122</v>
      </c>
      <c r="I5" s="73" t="s">
        <v>98</v>
      </c>
      <c r="J5" s="73" t="s">
        <v>194</v>
      </c>
      <c r="K5" s="73" t="s">
        <v>193</v>
      </c>
      <c r="L5" s="73" t="s">
        <v>195</v>
      </c>
      <c r="M5" s="73" t="s">
        <v>196</v>
      </c>
      <c r="N5" s="129" t="s">
        <v>197</v>
      </c>
      <c r="O5" s="73" t="s">
        <v>198</v>
      </c>
      <c r="P5" s="73" t="s">
        <v>200</v>
      </c>
      <c r="Q5" s="117" t="s">
        <v>201</v>
      </c>
      <c r="R5" s="117" t="s">
        <v>202</v>
      </c>
      <c r="S5" s="117" t="s">
        <v>203</v>
      </c>
      <c r="T5" s="117" t="s">
        <v>132</v>
      </c>
      <c r="U5" s="117" t="s">
        <v>131</v>
      </c>
      <c r="V5" s="117" t="s">
        <v>133</v>
      </c>
      <c r="W5" s="130" t="s">
        <v>204</v>
      </c>
    </row>
    <row r="6" spans="2:28" ht="13.5" customHeight="1" x14ac:dyDescent="0.15">
      <c r="B6" s="71" t="s">
        <v>99</v>
      </c>
      <c r="C6" s="31">
        <f>SUM(C7:C21)</f>
        <v>16390</v>
      </c>
      <c r="D6" s="31">
        <f t="shared" ref="D6:W6" si="0">SUM(D7:D21)</f>
        <v>551</v>
      </c>
      <c r="E6" s="31">
        <f t="shared" si="0"/>
        <v>13</v>
      </c>
      <c r="F6" s="31">
        <f t="shared" si="0"/>
        <v>2</v>
      </c>
      <c r="G6" s="31">
        <f t="shared" si="0"/>
        <v>1483</v>
      </c>
      <c r="H6" s="31">
        <f t="shared" si="0"/>
        <v>977</v>
      </c>
      <c r="I6" s="31">
        <f t="shared" si="0"/>
        <v>125</v>
      </c>
      <c r="J6" s="31">
        <f t="shared" si="0"/>
        <v>399</v>
      </c>
      <c r="K6" s="31">
        <f t="shared" si="0"/>
        <v>714</v>
      </c>
      <c r="L6" s="31">
        <f t="shared" si="0"/>
        <v>2367</v>
      </c>
      <c r="M6" s="31">
        <f t="shared" si="0"/>
        <v>322</v>
      </c>
      <c r="N6" s="31">
        <f t="shared" si="0"/>
        <v>335</v>
      </c>
      <c r="O6" s="31">
        <f t="shared" si="0"/>
        <v>562</v>
      </c>
      <c r="P6" s="31">
        <f t="shared" si="0"/>
        <v>808</v>
      </c>
      <c r="Q6" s="31">
        <f t="shared" si="0"/>
        <v>601</v>
      </c>
      <c r="R6" s="31">
        <f t="shared" si="0"/>
        <v>1061</v>
      </c>
      <c r="S6" s="31">
        <f t="shared" si="0"/>
        <v>2868</v>
      </c>
      <c r="T6" s="31">
        <f t="shared" si="0"/>
        <v>207</v>
      </c>
      <c r="U6" s="31">
        <f t="shared" si="0"/>
        <v>1161</v>
      </c>
      <c r="V6" s="31">
        <f t="shared" si="0"/>
        <v>919</v>
      </c>
      <c r="W6" s="131">
        <f t="shared" si="0"/>
        <v>915</v>
      </c>
      <c r="X6" s="4"/>
      <c r="Y6" s="4"/>
      <c r="Z6" s="4"/>
      <c r="AA6" s="4"/>
      <c r="AB6" s="5"/>
    </row>
    <row r="7" spans="2:28" ht="13.5" customHeight="1" x14ac:dyDescent="0.15">
      <c r="B7" s="71" t="s">
        <v>101</v>
      </c>
      <c r="C7" s="31">
        <f>SUM(D7:W7)</f>
        <v>222</v>
      </c>
      <c r="D7" s="31">
        <v>2</v>
      </c>
      <c r="E7" s="31" t="s">
        <v>100</v>
      </c>
      <c r="F7" s="31" t="s">
        <v>100</v>
      </c>
      <c r="G7" s="31">
        <v>20</v>
      </c>
      <c r="H7" s="31">
        <v>5</v>
      </c>
      <c r="I7" s="31" t="s">
        <v>77</v>
      </c>
      <c r="J7" s="31" t="s">
        <v>156</v>
      </c>
      <c r="K7" s="31">
        <v>6</v>
      </c>
      <c r="L7" s="31">
        <v>63</v>
      </c>
      <c r="M7" s="31">
        <v>2</v>
      </c>
      <c r="N7" s="31">
        <v>4</v>
      </c>
      <c r="O7" s="31">
        <v>3</v>
      </c>
      <c r="P7" s="31">
        <v>61</v>
      </c>
      <c r="Q7" s="31">
        <v>8</v>
      </c>
      <c r="R7" s="31">
        <v>5</v>
      </c>
      <c r="S7" s="31">
        <v>7</v>
      </c>
      <c r="T7" s="31" t="s">
        <v>156</v>
      </c>
      <c r="U7" s="31">
        <v>11</v>
      </c>
      <c r="V7" s="31">
        <v>4</v>
      </c>
      <c r="W7" s="116">
        <v>21</v>
      </c>
      <c r="X7" s="29"/>
      <c r="Y7" s="29"/>
      <c r="Z7" s="30"/>
      <c r="AA7" s="4"/>
      <c r="AB7" s="5"/>
    </row>
    <row r="8" spans="2:28" ht="13.5" customHeight="1" x14ac:dyDescent="0.15">
      <c r="B8" s="71" t="s">
        <v>102</v>
      </c>
      <c r="C8" s="31">
        <f t="shared" ref="C8:C21" si="1">SUM(D8:W8)</f>
        <v>1015</v>
      </c>
      <c r="D8" s="31">
        <v>7</v>
      </c>
      <c r="E8" s="31">
        <v>1</v>
      </c>
      <c r="F8" s="31" t="s">
        <v>100</v>
      </c>
      <c r="G8" s="31">
        <v>69</v>
      </c>
      <c r="H8" s="31">
        <v>36</v>
      </c>
      <c r="I8" s="31">
        <v>8</v>
      </c>
      <c r="J8" s="31">
        <v>41</v>
      </c>
      <c r="K8" s="31">
        <v>25</v>
      </c>
      <c r="L8" s="31">
        <v>197</v>
      </c>
      <c r="M8" s="31">
        <v>19</v>
      </c>
      <c r="N8" s="31">
        <v>16</v>
      </c>
      <c r="O8" s="31">
        <v>34</v>
      </c>
      <c r="P8" s="31">
        <v>84</v>
      </c>
      <c r="Q8" s="31">
        <v>56</v>
      </c>
      <c r="R8" s="31">
        <v>40</v>
      </c>
      <c r="S8" s="31">
        <v>203</v>
      </c>
      <c r="T8" s="31">
        <v>9</v>
      </c>
      <c r="U8" s="31">
        <v>76</v>
      </c>
      <c r="V8" s="31">
        <v>37</v>
      </c>
      <c r="W8" s="116">
        <v>57</v>
      </c>
      <c r="X8" s="29"/>
      <c r="Y8" s="29"/>
      <c r="Z8" s="30"/>
      <c r="AA8" s="4"/>
      <c r="AB8" s="5"/>
    </row>
    <row r="9" spans="2:28" ht="13.5" customHeight="1" x14ac:dyDescent="0.15">
      <c r="B9" s="71" t="s">
        <v>103</v>
      </c>
      <c r="C9" s="31">
        <f t="shared" si="1"/>
        <v>1739</v>
      </c>
      <c r="D9" s="31">
        <v>9</v>
      </c>
      <c r="E9" s="31" t="s">
        <v>375</v>
      </c>
      <c r="F9" s="31" t="s">
        <v>100</v>
      </c>
      <c r="G9" s="386">
        <v>109</v>
      </c>
      <c r="H9" s="386">
        <v>84</v>
      </c>
      <c r="I9" s="386">
        <v>21</v>
      </c>
      <c r="J9" s="386">
        <v>68</v>
      </c>
      <c r="K9" s="386">
        <v>56</v>
      </c>
      <c r="L9" s="386">
        <v>285</v>
      </c>
      <c r="M9" s="386">
        <v>35</v>
      </c>
      <c r="N9" s="386">
        <v>29</v>
      </c>
      <c r="O9" s="386">
        <v>59</v>
      </c>
      <c r="P9" s="386">
        <v>73</v>
      </c>
      <c r="Q9" s="386">
        <v>85</v>
      </c>
      <c r="R9" s="386">
        <v>113</v>
      </c>
      <c r="S9" s="386">
        <v>379</v>
      </c>
      <c r="T9" s="386">
        <v>31</v>
      </c>
      <c r="U9" s="386">
        <v>100</v>
      </c>
      <c r="V9" s="386">
        <v>122</v>
      </c>
      <c r="W9" s="387">
        <v>81</v>
      </c>
      <c r="X9" s="29"/>
      <c r="Y9" s="29"/>
      <c r="Z9" s="30"/>
      <c r="AA9" s="4"/>
      <c r="AB9" s="5"/>
    </row>
    <row r="10" spans="2:28" ht="13.5" customHeight="1" x14ac:dyDescent="0.15">
      <c r="B10" s="71" t="s">
        <v>104</v>
      </c>
      <c r="C10" s="31">
        <f t="shared" si="1"/>
        <v>2004</v>
      </c>
      <c r="D10" s="388">
        <v>29</v>
      </c>
      <c r="E10" s="388" t="s">
        <v>375</v>
      </c>
      <c r="F10" s="388" t="s">
        <v>100</v>
      </c>
      <c r="G10" s="389">
        <v>152</v>
      </c>
      <c r="H10" s="389">
        <v>116</v>
      </c>
      <c r="I10" s="389">
        <v>17</v>
      </c>
      <c r="J10" s="389">
        <v>75</v>
      </c>
      <c r="K10" s="389">
        <v>76</v>
      </c>
      <c r="L10" s="389">
        <v>297</v>
      </c>
      <c r="M10" s="389">
        <v>49</v>
      </c>
      <c r="N10" s="389">
        <v>38</v>
      </c>
      <c r="O10" s="389">
        <v>54</v>
      </c>
      <c r="P10" s="389">
        <v>80</v>
      </c>
      <c r="Q10" s="389">
        <v>67</v>
      </c>
      <c r="R10" s="389">
        <v>144</v>
      </c>
      <c r="S10" s="389">
        <v>425</v>
      </c>
      <c r="T10" s="389">
        <v>30</v>
      </c>
      <c r="U10" s="389">
        <v>123</v>
      </c>
      <c r="V10" s="389">
        <v>131</v>
      </c>
      <c r="W10" s="390">
        <v>101</v>
      </c>
      <c r="X10" s="29"/>
      <c r="Y10" s="29"/>
      <c r="Z10" s="30"/>
      <c r="AA10" s="4"/>
      <c r="AB10" s="5"/>
    </row>
    <row r="11" spans="2:28" ht="13.5" customHeight="1" x14ac:dyDescent="0.15">
      <c r="B11" s="71" t="s">
        <v>105</v>
      </c>
      <c r="C11" s="31">
        <f t="shared" si="1"/>
        <v>2085</v>
      </c>
      <c r="D11" s="389">
        <v>31</v>
      </c>
      <c r="E11" s="389">
        <v>2</v>
      </c>
      <c r="F11" s="388" t="s">
        <v>100</v>
      </c>
      <c r="G11" s="389">
        <v>186</v>
      </c>
      <c r="H11" s="389">
        <v>89</v>
      </c>
      <c r="I11" s="389">
        <v>24</v>
      </c>
      <c r="J11" s="389">
        <v>64</v>
      </c>
      <c r="K11" s="389">
        <v>64</v>
      </c>
      <c r="L11" s="389">
        <v>263</v>
      </c>
      <c r="M11" s="389">
        <v>50</v>
      </c>
      <c r="N11" s="389">
        <v>33</v>
      </c>
      <c r="O11" s="389">
        <v>80</v>
      </c>
      <c r="P11" s="389">
        <v>102</v>
      </c>
      <c r="Q11" s="389">
        <v>69</v>
      </c>
      <c r="R11" s="389">
        <v>166</v>
      </c>
      <c r="S11" s="389">
        <v>409</v>
      </c>
      <c r="T11" s="389">
        <v>26</v>
      </c>
      <c r="U11" s="389">
        <v>149</v>
      </c>
      <c r="V11" s="389">
        <v>147</v>
      </c>
      <c r="W11" s="390">
        <v>131</v>
      </c>
      <c r="X11" s="29"/>
      <c r="Y11" s="29"/>
      <c r="Z11" s="30"/>
      <c r="AA11" s="4"/>
      <c r="AB11" s="5"/>
    </row>
    <row r="12" spans="2:28" ht="13.5" customHeight="1" x14ac:dyDescent="0.15">
      <c r="B12" s="71" t="s">
        <v>106</v>
      </c>
      <c r="C12" s="31">
        <f t="shared" si="1"/>
        <v>2145</v>
      </c>
      <c r="D12" s="389">
        <v>30</v>
      </c>
      <c r="E12" s="389">
        <v>3</v>
      </c>
      <c r="F12" s="388" t="s">
        <v>100</v>
      </c>
      <c r="G12" s="389">
        <v>212</v>
      </c>
      <c r="H12" s="389">
        <v>127</v>
      </c>
      <c r="I12" s="389">
        <v>18</v>
      </c>
      <c r="J12" s="389">
        <v>64</v>
      </c>
      <c r="K12" s="389">
        <v>93</v>
      </c>
      <c r="L12" s="389">
        <v>257</v>
      </c>
      <c r="M12" s="389">
        <v>50</v>
      </c>
      <c r="N12" s="389">
        <v>45</v>
      </c>
      <c r="O12" s="389">
        <v>78</v>
      </c>
      <c r="P12" s="389">
        <v>94</v>
      </c>
      <c r="Q12" s="389">
        <v>58</v>
      </c>
      <c r="R12" s="389">
        <v>189</v>
      </c>
      <c r="S12" s="389">
        <v>373</v>
      </c>
      <c r="T12" s="389">
        <v>42</v>
      </c>
      <c r="U12" s="389">
        <v>154</v>
      </c>
      <c r="V12" s="389">
        <v>161</v>
      </c>
      <c r="W12" s="390">
        <v>97</v>
      </c>
      <c r="X12" s="29"/>
      <c r="Y12" s="29"/>
      <c r="Z12" s="30"/>
      <c r="AA12" s="4"/>
      <c r="AB12" s="5"/>
    </row>
    <row r="13" spans="2:28" ht="13.5" customHeight="1" x14ac:dyDescent="0.15">
      <c r="B13" s="71" t="s">
        <v>107</v>
      </c>
      <c r="C13" s="31">
        <f t="shared" si="1"/>
        <v>1660</v>
      </c>
      <c r="D13" s="389">
        <v>40</v>
      </c>
      <c r="E13" s="389">
        <v>2</v>
      </c>
      <c r="F13" s="388" t="s">
        <v>100</v>
      </c>
      <c r="G13" s="389">
        <v>158</v>
      </c>
      <c r="H13" s="389">
        <v>107</v>
      </c>
      <c r="I13" s="389">
        <v>9</v>
      </c>
      <c r="J13" s="389">
        <v>29</v>
      </c>
      <c r="K13" s="389">
        <v>70</v>
      </c>
      <c r="L13" s="389">
        <v>262</v>
      </c>
      <c r="M13" s="389">
        <v>40</v>
      </c>
      <c r="N13" s="389">
        <v>29</v>
      </c>
      <c r="O13" s="389">
        <v>59</v>
      </c>
      <c r="P13" s="389">
        <v>85</v>
      </c>
      <c r="Q13" s="389">
        <v>61</v>
      </c>
      <c r="R13" s="389">
        <v>118</v>
      </c>
      <c r="S13" s="389">
        <v>292</v>
      </c>
      <c r="T13" s="389">
        <v>17</v>
      </c>
      <c r="U13" s="389">
        <v>109</v>
      </c>
      <c r="V13" s="389">
        <v>95</v>
      </c>
      <c r="W13" s="390">
        <v>78</v>
      </c>
      <c r="X13" s="29"/>
      <c r="Y13" s="29"/>
      <c r="Z13" s="30"/>
      <c r="AA13" s="4"/>
      <c r="AB13" s="5"/>
    </row>
    <row r="14" spans="2:28" ht="13.5" customHeight="1" x14ac:dyDescent="0.15">
      <c r="B14" s="71" t="s">
        <v>108</v>
      </c>
      <c r="C14" s="31">
        <f t="shared" si="1"/>
        <v>1551</v>
      </c>
      <c r="D14" s="389">
        <v>46</v>
      </c>
      <c r="E14" s="389">
        <v>3</v>
      </c>
      <c r="F14" s="388" t="s">
        <v>100</v>
      </c>
      <c r="G14" s="389">
        <v>154</v>
      </c>
      <c r="H14" s="389">
        <v>121</v>
      </c>
      <c r="I14" s="389">
        <v>12</v>
      </c>
      <c r="J14" s="389">
        <v>30</v>
      </c>
      <c r="K14" s="389">
        <v>63</v>
      </c>
      <c r="L14" s="389">
        <v>245</v>
      </c>
      <c r="M14" s="389">
        <v>35</v>
      </c>
      <c r="N14" s="389">
        <v>24</v>
      </c>
      <c r="O14" s="389">
        <v>49</v>
      </c>
      <c r="P14" s="389">
        <v>54</v>
      </c>
      <c r="Q14" s="389">
        <v>53</v>
      </c>
      <c r="R14" s="389">
        <v>107</v>
      </c>
      <c r="S14" s="389">
        <v>274</v>
      </c>
      <c r="T14" s="389">
        <v>24</v>
      </c>
      <c r="U14" s="389">
        <v>114</v>
      </c>
      <c r="V14" s="389">
        <v>78</v>
      </c>
      <c r="W14" s="390">
        <v>65</v>
      </c>
      <c r="X14" s="29"/>
      <c r="Y14" s="29"/>
      <c r="Z14" s="30"/>
      <c r="AA14" s="4"/>
      <c r="AB14" s="5"/>
    </row>
    <row r="15" spans="2:28" ht="13.5" customHeight="1" x14ac:dyDescent="0.15">
      <c r="B15" s="71" t="s">
        <v>109</v>
      </c>
      <c r="C15" s="31">
        <f t="shared" si="1"/>
        <v>1569</v>
      </c>
      <c r="D15" s="389">
        <v>65</v>
      </c>
      <c r="E15" s="388" t="s">
        <v>100</v>
      </c>
      <c r="F15" s="388" t="s">
        <v>100</v>
      </c>
      <c r="G15" s="389">
        <v>175</v>
      </c>
      <c r="H15" s="389">
        <v>114</v>
      </c>
      <c r="I15" s="389">
        <v>7</v>
      </c>
      <c r="J15" s="389">
        <v>10</v>
      </c>
      <c r="K15" s="389">
        <v>86</v>
      </c>
      <c r="L15" s="389">
        <v>213</v>
      </c>
      <c r="M15" s="389">
        <v>23</v>
      </c>
      <c r="N15" s="389">
        <v>28</v>
      </c>
      <c r="O15" s="389">
        <v>60</v>
      </c>
      <c r="P15" s="389">
        <v>80</v>
      </c>
      <c r="Q15" s="389">
        <v>61</v>
      </c>
      <c r="R15" s="389">
        <v>92</v>
      </c>
      <c r="S15" s="389">
        <v>258</v>
      </c>
      <c r="T15" s="389">
        <v>22</v>
      </c>
      <c r="U15" s="389">
        <v>121</v>
      </c>
      <c r="V15" s="389">
        <v>77</v>
      </c>
      <c r="W15" s="390">
        <v>77</v>
      </c>
      <c r="X15" s="29"/>
      <c r="Y15" s="29"/>
      <c r="Z15" s="30"/>
      <c r="AA15" s="4"/>
      <c r="AB15" s="5"/>
    </row>
    <row r="16" spans="2:28" s="5" customFormat="1" ht="13.5" customHeight="1" x14ac:dyDescent="0.15">
      <c r="B16" s="71" t="s">
        <v>110</v>
      </c>
      <c r="C16" s="31">
        <f t="shared" si="1"/>
        <v>1306</v>
      </c>
      <c r="D16" s="389">
        <v>90</v>
      </c>
      <c r="E16" s="389">
        <v>1</v>
      </c>
      <c r="F16" s="389">
        <v>2</v>
      </c>
      <c r="G16" s="389">
        <v>162</v>
      </c>
      <c r="H16" s="389">
        <v>108</v>
      </c>
      <c r="I16" s="389">
        <v>6</v>
      </c>
      <c r="J16" s="389">
        <v>12</v>
      </c>
      <c r="K16" s="389">
        <v>84</v>
      </c>
      <c r="L16" s="389">
        <v>174</v>
      </c>
      <c r="M16" s="389">
        <v>12</v>
      </c>
      <c r="N16" s="389">
        <v>40</v>
      </c>
      <c r="O16" s="389">
        <v>50</v>
      </c>
      <c r="P16" s="389">
        <v>57</v>
      </c>
      <c r="Q16" s="389">
        <v>42</v>
      </c>
      <c r="R16" s="389">
        <v>52</v>
      </c>
      <c r="S16" s="389">
        <v>166</v>
      </c>
      <c r="T16" s="389">
        <v>6</v>
      </c>
      <c r="U16" s="389">
        <v>112</v>
      </c>
      <c r="V16" s="389">
        <v>53</v>
      </c>
      <c r="W16" s="390">
        <v>77</v>
      </c>
      <c r="X16" s="29"/>
      <c r="Y16" s="29"/>
      <c r="Z16" s="30"/>
      <c r="AA16" s="4"/>
    </row>
    <row r="17" spans="2:28" ht="13.5" customHeight="1" x14ac:dyDescent="0.15">
      <c r="B17" s="71" t="s">
        <v>111</v>
      </c>
      <c r="C17" s="31">
        <f t="shared" si="1"/>
        <v>624</v>
      </c>
      <c r="D17" s="389">
        <v>79</v>
      </c>
      <c r="E17" s="389">
        <v>1</v>
      </c>
      <c r="F17" s="388" t="s">
        <v>100</v>
      </c>
      <c r="G17" s="389">
        <v>66</v>
      </c>
      <c r="H17" s="389">
        <v>42</v>
      </c>
      <c r="I17" s="389">
        <v>3</v>
      </c>
      <c r="J17" s="389">
        <v>4</v>
      </c>
      <c r="K17" s="389">
        <v>63</v>
      </c>
      <c r="L17" s="389">
        <v>53</v>
      </c>
      <c r="M17" s="389">
        <v>7</v>
      </c>
      <c r="N17" s="389">
        <v>18</v>
      </c>
      <c r="O17" s="389">
        <v>20</v>
      </c>
      <c r="P17" s="389">
        <v>21</v>
      </c>
      <c r="Q17" s="389">
        <v>23</v>
      </c>
      <c r="R17" s="389">
        <v>23</v>
      </c>
      <c r="S17" s="389">
        <v>63</v>
      </c>
      <c r="T17" s="388" t="s">
        <v>100</v>
      </c>
      <c r="U17" s="389">
        <v>65</v>
      </c>
      <c r="V17" s="389">
        <v>12</v>
      </c>
      <c r="W17" s="390">
        <v>61</v>
      </c>
      <c r="X17" s="29"/>
      <c r="Y17" s="29"/>
      <c r="Z17" s="30"/>
      <c r="AA17" s="4"/>
      <c r="AB17" s="5"/>
    </row>
    <row r="18" spans="2:28" ht="13.5" customHeight="1" x14ac:dyDescent="0.15">
      <c r="B18" s="71" t="s">
        <v>112</v>
      </c>
      <c r="C18" s="31">
        <f t="shared" si="1"/>
        <v>226</v>
      </c>
      <c r="D18" s="389">
        <v>37</v>
      </c>
      <c r="E18" s="388" t="s">
        <v>100</v>
      </c>
      <c r="F18" s="388" t="s">
        <v>100</v>
      </c>
      <c r="G18" s="389">
        <v>13</v>
      </c>
      <c r="H18" s="389">
        <v>13</v>
      </c>
      <c r="I18" s="388" t="s">
        <v>100</v>
      </c>
      <c r="J18" s="389">
        <v>2</v>
      </c>
      <c r="K18" s="389">
        <v>20</v>
      </c>
      <c r="L18" s="389">
        <v>30</v>
      </c>
      <c r="M18" s="388" t="s">
        <v>100</v>
      </c>
      <c r="N18" s="389">
        <v>12</v>
      </c>
      <c r="O18" s="389">
        <v>9</v>
      </c>
      <c r="P18" s="389">
        <v>11</v>
      </c>
      <c r="Q18" s="389">
        <v>15</v>
      </c>
      <c r="R18" s="389">
        <v>5</v>
      </c>
      <c r="S18" s="389">
        <v>12</v>
      </c>
      <c r="T18" s="388" t="s">
        <v>100</v>
      </c>
      <c r="U18" s="389">
        <v>20</v>
      </c>
      <c r="V18" s="388" t="s">
        <v>100</v>
      </c>
      <c r="W18" s="390">
        <v>27</v>
      </c>
      <c r="X18" s="29"/>
      <c r="Y18" s="29"/>
      <c r="Z18" s="30"/>
      <c r="AA18" s="4"/>
      <c r="AB18" s="5"/>
    </row>
    <row r="19" spans="2:28" ht="13.5" customHeight="1" x14ac:dyDescent="0.15">
      <c r="B19" s="71" t="s">
        <v>113</v>
      </c>
      <c r="C19" s="31">
        <f t="shared" si="1"/>
        <v>168</v>
      </c>
      <c r="D19" s="389">
        <v>61</v>
      </c>
      <c r="E19" s="388" t="s">
        <v>100</v>
      </c>
      <c r="F19" s="388" t="s">
        <v>100</v>
      </c>
      <c r="G19" s="389">
        <v>4</v>
      </c>
      <c r="H19" s="389">
        <v>10</v>
      </c>
      <c r="I19" s="388" t="s">
        <v>100</v>
      </c>
      <c r="J19" s="388" t="s">
        <v>100</v>
      </c>
      <c r="K19" s="389">
        <v>5</v>
      </c>
      <c r="L19" s="389">
        <v>22</v>
      </c>
      <c r="M19" s="388" t="s">
        <v>100</v>
      </c>
      <c r="N19" s="389">
        <v>12</v>
      </c>
      <c r="O19" s="389">
        <v>5</v>
      </c>
      <c r="P19" s="389">
        <v>4</v>
      </c>
      <c r="Q19" s="389">
        <v>3</v>
      </c>
      <c r="R19" s="389">
        <v>6</v>
      </c>
      <c r="S19" s="389">
        <v>5</v>
      </c>
      <c r="T19" s="388" t="s">
        <v>100</v>
      </c>
      <c r="U19" s="389">
        <v>3</v>
      </c>
      <c r="V19" s="389">
        <v>2</v>
      </c>
      <c r="W19" s="390">
        <v>26</v>
      </c>
      <c r="X19" s="29"/>
      <c r="Y19" s="29"/>
      <c r="Z19" s="30"/>
      <c r="AA19" s="4"/>
      <c r="AB19" s="5"/>
    </row>
    <row r="20" spans="2:28" ht="13.5" customHeight="1" x14ac:dyDescent="0.15">
      <c r="B20" s="71" t="s">
        <v>114</v>
      </c>
      <c r="C20" s="31">
        <f t="shared" si="1"/>
        <v>63</v>
      </c>
      <c r="D20" s="389">
        <v>22</v>
      </c>
      <c r="E20" s="388" t="s">
        <v>100</v>
      </c>
      <c r="F20" s="388" t="s">
        <v>100</v>
      </c>
      <c r="G20" s="389">
        <v>3</v>
      </c>
      <c r="H20" s="389">
        <v>3</v>
      </c>
      <c r="I20" s="388" t="s">
        <v>100</v>
      </c>
      <c r="J20" s="388" t="s">
        <v>100</v>
      </c>
      <c r="K20" s="389">
        <v>3</v>
      </c>
      <c r="L20" s="389">
        <v>5</v>
      </c>
      <c r="M20" s="388" t="s">
        <v>100</v>
      </c>
      <c r="N20" s="389">
        <v>5</v>
      </c>
      <c r="O20" s="389">
        <v>2</v>
      </c>
      <c r="P20" s="389">
        <v>2</v>
      </c>
      <c r="Q20" s="388" t="s">
        <v>100</v>
      </c>
      <c r="R20" s="389">
        <v>1</v>
      </c>
      <c r="S20" s="389">
        <v>2</v>
      </c>
      <c r="T20" s="388" t="s">
        <v>100</v>
      </c>
      <c r="U20" s="389">
        <v>4</v>
      </c>
      <c r="V20" s="388" t="s">
        <v>100</v>
      </c>
      <c r="W20" s="390">
        <v>11</v>
      </c>
      <c r="X20" s="29"/>
      <c r="Y20" s="29"/>
      <c r="Z20" s="30"/>
      <c r="AA20" s="4"/>
      <c r="AB20" s="5"/>
    </row>
    <row r="21" spans="2:28" ht="13.5" customHeight="1" x14ac:dyDescent="0.15">
      <c r="B21" s="71" t="s">
        <v>115</v>
      </c>
      <c r="C21" s="31">
        <f t="shared" si="1"/>
        <v>13</v>
      </c>
      <c r="D21" s="389">
        <v>3</v>
      </c>
      <c r="E21" s="388" t="s">
        <v>100</v>
      </c>
      <c r="F21" s="388" t="s">
        <v>100</v>
      </c>
      <c r="G21" s="388" t="s">
        <v>100</v>
      </c>
      <c r="H21" s="389">
        <v>2</v>
      </c>
      <c r="I21" s="388" t="s">
        <v>100</v>
      </c>
      <c r="J21" s="388" t="s">
        <v>100</v>
      </c>
      <c r="K21" s="388" t="s">
        <v>100</v>
      </c>
      <c r="L21" s="389">
        <v>1</v>
      </c>
      <c r="M21" s="388" t="s">
        <v>100</v>
      </c>
      <c r="N21" s="389">
        <v>2</v>
      </c>
      <c r="O21" s="388" t="s">
        <v>100</v>
      </c>
      <c r="P21" s="388" t="s">
        <v>100</v>
      </c>
      <c r="Q21" s="388" t="s">
        <v>100</v>
      </c>
      <c r="R21" s="388" t="s">
        <v>100</v>
      </c>
      <c r="S21" s="388" t="s">
        <v>100</v>
      </c>
      <c r="T21" s="388" t="s">
        <v>100</v>
      </c>
      <c r="U21" s="388" t="s">
        <v>100</v>
      </c>
      <c r="V21" s="388" t="s">
        <v>100</v>
      </c>
      <c r="W21" s="390">
        <v>5</v>
      </c>
      <c r="X21" s="29"/>
      <c r="Y21" s="29"/>
      <c r="Z21" s="30"/>
      <c r="AA21" s="4"/>
      <c r="AB21" s="5"/>
    </row>
    <row r="22" spans="2:28" ht="13.5" customHeight="1" x14ac:dyDescent="0.15">
      <c r="B22" s="28"/>
      <c r="C22" s="31"/>
      <c r="D22" s="31"/>
      <c r="E22" s="31"/>
      <c r="F22" s="31"/>
      <c r="G22" s="31"/>
      <c r="H22" s="31"/>
      <c r="I22" s="31"/>
      <c r="J22" s="31"/>
      <c r="K22" s="31"/>
      <c r="L22" s="31"/>
      <c r="M22" s="31"/>
      <c r="N22" s="31"/>
      <c r="O22" s="31"/>
      <c r="P22" s="31"/>
      <c r="Q22" s="31"/>
      <c r="R22" s="31"/>
      <c r="S22" s="31"/>
      <c r="T22" s="31"/>
      <c r="U22" s="31"/>
      <c r="V22" s="31"/>
      <c r="W22" s="116"/>
      <c r="X22" s="29"/>
      <c r="Y22" s="29"/>
      <c r="Z22" s="30"/>
      <c r="AA22" s="4"/>
      <c r="AB22" s="5"/>
    </row>
    <row r="23" spans="2:28" ht="13.5" customHeight="1" x14ac:dyDescent="0.15">
      <c r="B23" s="28" t="s">
        <v>116</v>
      </c>
      <c r="C23" s="31">
        <f t="shared" ref="C23:W23" si="2">SUM(C24:C38)</f>
        <v>8861</v>
      </c>
      <c r="D23" s="31">
        <f t="shared" si="2"/>
        <v>388</v>
      </c>
      <c r="E23" s="31">
        <f t="shared" si="2"/>
        <v>12</v>
      </c>
      <c r="F23" s="90">
        <f t="shared" si="2"/>
        <v>2</v>
      </c>
      <c r="G23" s="31">
        <f t="shared" si="2"/>
        <v>1320</v>
      </c>
      <c r="H23" s="31">
        <f t="shared" si="2"/>
        <v>602</v>
      </c>
      <c r="I23" s="31">
        <f t="shared" si="2"/>
        <v>99</v>
      </c>
      <c r="J23" s="31">
        <f t="shared" si="2"/>
        <v>265</v>
      </c>
      <c r="K23" s="31">
        <f t="shared" si="2"/>
        <v>584</v>
      </c>
      <c r="L23" s="31">
        <f t="shared" si="2"/>
        <v>1165</v>
      </c>
      <c r="M23" s="31">
        <f t="shared" si="2"/>
        <v>114</v>
      </c>
      <c r="N23" s="31">
        <f t="shared" si="2"/>
        <v>217</v>
      </c>
      <c r="O23" s="31">
        <f t="shared" si="2"/>
        <v>381</v>
      </c>
      <c r="P23" s="31">
        <f t="shared" si="2"/>
        <v>344</v>
      </c>
      <c r="Q23" s="31">
        <f t="shared" si="2"/>
        <v>237</v>
      </c>
      <c r="R23" s="31">
        <f t="shared" si="2"/>
        <v>432</v>
      </c>
      <c r="S23" s="31">
        <f t="shared" si="2"/>
        <v>789</v>
      </c>
      <c r="T23" s="31">
        <f t="shared" si="2"/>
        <v>146</v>
      </c>
      <c r="U23" s="31">
        <f t="shared" si="2"/>
        <v>630</v>
      </c>
      <c r="V23" s="31">
        <f t="shared" si="2"/>
        <v>631</v>
      </c>
      <c r="W23" s="116">
        <f t="shared" si="2"/>
        <v>503</v>
      </c>
      <c r="X23" s="4"/>
      <c r="Y23" s="4"/>
      <c r="Z23" s="4"/>
      <c r="AA23" s="4"/>
      <c r="AB23" s="5"/>
    </row>
    <row r="24" spans="2:28" ht="13.5" customHeight="1" x14ac:dyDescent="0.15">
      <c r="B24" s="71" t="s">
        <v>101</v>
      </c>
      <c r="C24" s="31">
        <f>SUM(D24:W24)</f>
        <v>118</v>
      </c>
      <c r="D24" s="392">
        <v>1</v>
      </c>
      <c r="E24" s="392" t="s">
        <v>100</v>
      </c>
      <c r="F24" s="392" t="s">
        <v>100</v>
      </c>
      <c r="G24" s="392">
        <v>20</v>
      </c>
      <c r="H24" s="392">
        <v>5</v>
      </c>
      <c r="I24" s="392" t="s">
        <v>100</v>
      </c>
      <c r="J24" s="392" t="s">
        <v>100</v>
      </c>
      <c r="K24" s="392">
        <v>3</v>
      </c>
      <c r="L24" s="392">
        <v>30</v>
      </c>
      <c r="M24" s="392">
        <v>1</v>
      </c>
      <c r="N24" s="392">
        <v>2</v>
      </c>
      <c r="O24" s="392">
        <v>2</v>
      </c>
      <c r="P24" s="392">
        <v>25</v>
      </c>
      <c r="Q24" s="392">
        <v>2</v>
      </c>
      <c r="R24" s="392">
        <v>3</v>
      </c>
      <c r="S24" s="392">
        <v>4</v>
      </c>
      <c r="T24" s="392" t="s">
        <v>100</v>
      </c>
      <c r="U24" s="392">
        <v>6</v>
      </c>
      <c r="V24" s="392">
        <v>4</v>
      </c>
      <c r="W24" s="393">
        <v>10</v>
      </c>
      <c r="X24" s="29"/>
      <c r="Y24" s="29"/>
      <c r="Z24" s="30"/>
      <c r="AA24" s="4"/>
      <c r="AB24" s="5"/>
    </row>
    <row r="25" spans="2:28" ht="13.5" customHeight="1" x14ac:dyDescent="0.15">
      <c r="B25" s="71" t="s">
        <v>102</v>
      </c>
      <c r="C25" s="31">
        <f t="shared" ref="C25:C38" si="3">SUM(D25:W25)</f>
        <v>487</v>
      </c>
      <c r="D25" s="392">
        <v>6</v>
      </c>
      <c r="E25" s="392">
        <v>1</v>
      </c>
      <c r="F25" s="392" t="s">
        <v>100</v>
      </c>
      <c r="G25" s="392">
        <v>67</v>
      </c>
      <c r="H25" s="392">
        <v>24</v>
      </c>
      <c r="I25" s="392">
        <v>7</v>
      </c>
      <c r="J25" s="392">
        <v>22</v>
      </c>
      <c r="K25" s="392">
        <v>11</v>
      </c>
      <c r="L25" s="392">
        <v>101</v>
      </c>
      <c r="M25" s="392">
        <v>5</v>
      </c>
      <c r="N25" s="392">
        <v>12</v>
      </c>
      <c r="O25" s="392">
        <v>19</v>
      </c>
      <c r="P25" s="392">
        <v>33</v>
      </c>
      <c r="Q25" s="392">
        <v>24</v>
      </c>
      <c r="R25" s="392">
        <v>14</v>
      </c>
      <c r="S25" s="392">
        <v>45</v>
      </c>
      <c r="T25" s="392">
        <v>6</v>
      </c>
      <c r="U25" s="392">
        <v>35</v>
      </c>
      <c r="V25" s="392">
        <v>27</v>
      </c>
      <c r="W25" s="393">
        <v>28</v>
      </c>
      <c r="X25" s="29"/>
      <c r="Y25" s="29"/>
      <c r="Z25" s="30"/>
      <c r="AA25" s="4"/>
      <c r="AB25" s="5"/>
    </row>
    <row r="26" spans="2:28" ht="13.5" customHeight="1" x14ac:dyDescent="0.15">
      <c r="B26" s="71" t="s">
        <v>103</v>
      </c>
      <c r="C26" s="31">
        <f t="shared" si="3"/>
        <v>900</v>
      </c>
      <c r="D26" s="392">
        <v>6</v>
      </c>
      <c r="E26" s="392" t="s">
        <v>100</v>
      </c>
      <c r="F26" s="392" t="s">
        <v>100</v>
      </c>
      <c r="G26" s="392">
        <v>94</v>
      </c>
      <c r="H26" s="392">
        <v>62</v>
      </c>
      <c r="I26" s="392">
        <v>17</v>
      </c>
      <c r="J26" s="392">
        <v>42</v>
      </c>
      <c r="K26" s="392">
        <v>44</v>
      </c>
      <c r="L26" s="392">
        <v>141</v>
      </c>
      <c r="M26" s="392">
        <v>10</v>
      </c>
      <c r="N26" s="392">
        <v>21</v>
      </c>
      <c r="O26" s="392">
        <v>33</v>
      </c>
      <c r="P26" s="392">
        <v>36</v>
      </c>
      <c r="Q26" s="392">
        <v>29</v>
      </c>
      <c r="R26" s="392">
        <v>49</v>
      </c>
      <c r="S26" s="392">
        <v>122</v>
      </c>
      <c r="T26" s="392">
        <v>22</v>
      </c>
      <c r="U26" s="392">
        <v>44</v>
      </c>
      <c r="V26" s="392">
        <v>86</v>
      </c>
      <c r="W26" s="393">
        <v>42</v>
      </c>
      <c r="X26" s="29"/>
      <c r="Y26" s="29"/>
      <c r="Z26" s="30"/>
      <c r="AA26" s="4"/>
      <c r="AB26" s="5"/>
    </row>
    <row r="27" spans="2:28" ht="13.5" customHeight="1" x14ac:dyDescent="0.15">
      <c r="B27" s="71" t="s">
        <v>104</v>
      </c>
      <c r="C27" s="31">
        <f t="shared" si="3"/>
        <v>1028</v>
      </c>
      <c r="D27" s="392">
        <v>23</v>
      </c>
      <c r="E27" s="392" t="s">
        <v>100</v>
      </c>
      <c r="F27" s="392" t="s">
        <v>100</v>
      </c>
      <c r="G27" s="392">
        <v>129</v>
      </c>
      <c r="H27" s="392">
        <v>85</v>
      </c>
      <c r="I27" s="392">
        <v>14</v>
      </c>
      <c r="J27" s="392">
        <v>48</v>
      </c>
      <c r="K27" s="392">
        <v>58</v>
      </c>
      <c r="L27" s="392">
        <v>141</v>
      </c>
      <c r="M27" s="392">
        <v>15</v>
      </c>
      <c r="N27" s="392">
        <v>22</v>
      </c>
      <c r="O27" s="392">
        <v>32</v>
      </c>
      <c r="P27" s="392">
        <v>40</v>
      </c>
      <c r="Q27" s="392">
        <v>26</v>
      </c>
      <c r="R27" s="392">
        <v>55</v>
      </c>
      <c r="S27" s="392">
        <v>130</v>
      </c>
      <c r="T27" s="392">
        <v>21</v>
      </c>
      <c r="U27" s="392">
        <v>59</v>
      </c>
      <c r="V27" s="392">
        <v>75</v>
      </c>
      <c r="W27" s="393">
        <v>55</v>
      </c>
      <c r="X27" s="29"/>
      <c r="Y27" s="29"/>
      <c r="Z27" s="30"/>
      <c r="AA27" s="4"/>
      <c r="AB27" s="5"/>
    </row>
    <row r="28" spans="2:28" ht="13.5" customHeight="1" x14ac:dyDescent="0.15">
      <c r="B28" s="71" t="s">
        <v>105</v>
      </c>
      <c r="C28" s="31">
        <f t="shared" si="3"/>
        <v>1117</v>
      </c>
      <c r="D28" s="392">
        <v>21</v>
      </c>
      <c r="E28" s="392">
        <v>1</v>
      </c>
      <c r="F28" s="392" t="s">
        <v>100</v>
      </c>
      <c r="G28" s="392">
        <v>158</v>
      </c>
      <c r="H28" s="392">
        <v>63</v>
      </c>
      <c r="I28" s="392">
        <v>17</v>
      </c>
      <c r="J28" s="392">
        <v>43</v>
      </c>
      <c r="K28" s="392">
        <v>49</v>
      </c>
      <c r="L28" s="392">
        <v>143</v>
      </c>
      <c r="M28" s="392">
        <v>20</v>
      </c>
      <c r="N28" s="392">
        <v>20</v>
      </c>
      <c r="O28" s="392">
        <v>48</v>
      </c>
      <c r="P28" s="392">
        <v>51</v>
      </c>
      <c r="Q28" s="392">
        <v>30</v>
      </c>
      <c r="R28" s="392">
        <v>70</v>
      </c>
      <c r="S28" s="392">
        <v>120</v>
      </c>
      <c r="T28" s="392">
        <v>16</v>
      </c>
      <c r="U28" s="392">
        <v>78</v>
      </c>
      <c r="V28" s="392">
        <v>94</v>
      </c>
      <c r="W28" s="393">
        <v>75</v>
      </c>
      <c r="X28" s="29"/>
      <c r="Y28" s="29"/>
      <c r="Z28" s="30"/>
      <c r="AA28" s="4"/>
      <c r="AB28" s="5"/>
    </row>
    <row r="29" spans="2:28" ht="13.5" customHeight="1" x14ac:dyDescent="0.15">
      <c r="B29" s="71" t="s">
        <v>106</v>
      </c>
      <c r="C29" s="31">
        <f t="shared" si="3"/>
        <v>1159</v>
      </c>
      <c r="D29" s="392">
        <v>17</v>
      </c>
      <c r="E29" s="392">
        <v>3</v>
      </c>
      <c r="F29" s="392" t="s">
        <v>100</v>
      </c>
      <c r="G29" s="392">
        <v>194</v>
      </c>
      <c r="H29" s="392">
        <v>83</v>
      </c>
      <c r="I29" s="392">
        <v>15</v>
      </c>
      <c r="J29" s="392">
        <v>43</v>
      </c>
      <c r="K29" s="392">
        <v>64</v>
      </c>
      <c r="L29" s="392">
        <v>129</v>
      </c>
      <c r="M29" s="392">
        <v>19</v>
      </c>
      <c r="N29" s="392">
        <v>29</v>
      </c>
      <c r="O29" s="392">
        <v>52</v>
      </c>
      <c r="P29" s="392">
        <v>42</v>
      </c>
      <c r="Q29" s="392">
        <v>26</v>
      </c>
      <c r="R29" s="392">
        <v>67</v>
      </c>
      <c r="S29" s="392">
        <v>104</v>
      </c>
      <c r="T29" s="392">
        <v>25</v>
      </c>
      <c r="U29" s="392">
        <v>85</v>
      </c>
      <c r="V29" s="392">
        <v>105</v>
      </c>
      <c r="W29" s="393">
        <v>57</v>
      </c>
      <c r="X29" s="29"/>
      <c r="Y29" s="29"/>
      <c r="Z29" s="30"/>
      <c r="AA29" s="4"/>
      <c r="AB29" s="5"/>
    </row>
    <row r="30" spans="2:28" ht="13.5" customHeight="1" x14ac:dyDescent="0.15">
      <c r="B30" s="71" t="s">
        <v>107</v>
      </c>
      <c r="C30" s="31">
        <f t="shared" si="3"/>
        <v>871</v>
      </c>
      <c r="D30" s="392">
        <v>29</v>
      </c>
      <c r="E30" s="392">
        <v>2</v>
      </c>
      <c r="F30" s="392" t="s">
        <v>100</v>
      </c>
      <c r="G30" s="392">
        <v>139</v>
      </c>
      <c r="H30" s="392">
        <v>52</v>
      </c>
      <c r="I30" s="392">
        <v>6</v>
      </c>
      <c r="J30" s="392">
        <v>24</v>
      </c>
      <c r="K30" s="392">
        <v>60</v>
      </c>
      <c r="L30" s="392">
        <v>132</v>
      </c>
      <c r="M30" s="392">
        <v>10</v>
      </c>
      <c r="N30" s="392">
        <v>17</v>
      </c>
      <c r="O30" s="392">
        <v>41</v>
      </c>
      <c r="P30" s="392">
        <v>38</v>
      </c>
      <c r="Q30" s="392">
        <v>27</v>
      </c>
      <c r="R30" s="392">
        <v>50</v>
      </c>
      <c r="S30" s="392">
        <v>70</v>
      </c>
      <c r="T30" s="392">
        <v>14</v>
      </c>
      <c r="U30" s="392">
        <v>56</v>
      </c>
      <c r="V30" s="392">
        <v>64</v>
      </c>
      <c r="W30" s="393">
        <v>40</v>
      </c>
      <c r="X30" s="29"/>
      <c r="Y30" s="29"/>
      <c r="Z30" s="30"/>
      <c r="AA30" s="4"/>
      <c r="AB30" s="5"/>
    </row>
    <row r="31" spans="2:28" ht="13.5" customHeight="1" x14ac:dyDescent="0.15">
      <c r="B31" s="71" t="s">
        <v>108</v>
      </c>
      <c r="C31" s="31">
        <f t="shared" si="3"/>
        <v>853</v>
      </c>
      <c r="D31" s="392">
        <v>30</v>
      </c>
      <c r="E31" s="392">
        <v>3</v>
      </c>
      <c r="F31" s="392" t="s">
        <v>100</v>
      </c>
      <c r="G31" s="392">
        <v>131</v>
      </c>
      <c r="H31" s="392">
        <v>73</v>
      </c>
      <c r="I31" s="392">
        <v>11</v>
      </c>
      <c r="J31" s="392">
        <v>25</v>
      </c>
      <c r="K31" s="392">
        <v>53</v>
      </c>
      <c r="L31" s="392">
        <v>113</v>
      </c>
      <c r="M31" s="392">
        <v>11</v>
      </c>
      <c r="N31" s="392">
        <v>19</v>
      </c>
      <c r="O31" s="392">
        <v>36</v>
      </c>
      <c r="P31" s="392">
        <v>18</v>
      </c>
      <c r="Q31" s="392">
        <v>18</v>
      </c>
      <c r="R31" s="392">
        <v>47</v>
      </c>
      <c r="S31" s="392">
        <v>64</v>
      </c>
      <c r="T31" s="392">
        <v>22</v>
      </c>
      <c r="U31" s="392">
        <v>78</v>
      </c>
      <c r="V31" s="392">
        <v>61</v>
      </c>
      <c r="W31" s="393">
        <v>40</v>
      </c>
      <c r="X31" s="29"/>
      <c r="Y31" s="29"/>
      <c r="Z31" s="30"/>
      <c r="AA31" s="4"/>
      <c r="AB31" s="5"/>
    </row>
    <row r="32" spans="2:28" ht="13.5" customHeight="1" x14ac:dyDescent="0.15">
      <c r="B32" s="71" t="s">
        <v>109</v>
      </c>
      <c r="C32" s="31">
        <f t="shared" si="3"/>
        <v>862</v>
      </c>
      <c r="D32" s="392">
        <v>41</v>
      </c>
      <c r="E32" s="392" t="s">
        <v>100</v>
      </c>
      <c r="F32" s="392" t="s">
        <v>100</v>
      </c>
      <c r="G32" s="392">
        <v>161</v>
      </c>
      <c r="H32" s="392">
        <v>61</v>
      </c>
      <c r="I32" s="392">
        <v>5</v>
      </c>
      <c r="J32" s="392">
        <v>7</v>
      </c>
      <c r="K32" s="392">
        <v>76</v>
      </c>
      <c r="L32" s="392">
        <v>100</v>
      </c>
      <c r="M32" s="392">
        <v>15</v>
      </c>
      <c r="N32" s="392">
        <v>15</v>
      </c>
      <c r="O32" s="392">
        <v>47</v>
      </c>
      <c r="P32" s="392">
        <v>27</v>
      </c>
      <c r="Q32" s="392">
        <v>15</v>
      </c>
      <c r="R32" s="392">
        <v>34</v>
      </c>
      <c r="S32" s="392">
        <v>60</v>
      </c>
      <c r="T32" s="392">
        <v>16</v>
      </c>
      <c r="U32" s="392">
        <v>68</v>
      </c>
      <c r="V32" s="392">
        <v>66</v>
      </c>
      <c r="W32" s="393">
        <v>48</v>
      </c>
      <c r="X32" s="29"/>
      <c r="Y32" s="29"/>
      <c r="Z32" s="30"/>
      <c r="AA32" s="4"/>
      <c r="AB32" s="5"/>
    </row>
    <row r="33" spans="2:28" s="5" customFormat="1" ht="13.5" customHeight="1" x14ac:dyDescent="0.15">
      <c r="B33" s="71" t="s">
        <v>110</v>
      </c>
      <c r="C33" s="31">
        <f t="shared" si="3"/>
        <v>774</v>
      </c>
      <c r="D33" s="392">
        <v>63</v>
      </c>
      <c r="E33" s="392">
        <v>1</v>
      </c>
      <c r="F33" s="392">
        <v>2</v>
      </c>
      <c r="G33" s="392">
        <v>149</v>
      </c>
      <c r="H33" s="392">
        <v>55</v>
      </c>
      <c r="I33" s="392">
        <v>4</v>
      </c>
      <c r="J33" s="392">
        <v>9</v>
      </c>
      <c r="K33" s="392">
        <v>77</v>
      </c>
      <c r="L33" s="392">
        <v>72</v>
      </c>
      <c r="M33" s="392">
        <v>4</v>
      </c>
      <c r="N33" s="392">
        <v>28</v>
      </c>
      <c r="O33" s="392">
        <v>39</v>
      </c>
      <c r="P33" s="392">
        <v>23</v>
      </c>
      <c r="Q33" s="392">
        <v>23</v>
      </c>
      <c r="R33" s="392">
        <v>29</v>
      </c>
      <c r="S33" s="392">
        <v>44</v>
      </c>
      <c r="T33" s="392">
        <v>4</v>
      </c>
      <c r="U33" s="392">
        <v>68</v>
      </c>
      <c r="V33" s="392">
        <v>40</v>
      </c>
      <c r="W33" s="393">
        <v>40</v>
      </c>
      <c r="X33" s="29"/>
      <c r="Y33" s="29"/>
      <c r="Z33" s="30"/>
      <c r="AA33" s="4"/>
    </row>
    <row r="34" spans="2:28" ht="13.5" customHeight="1" x14ac:dyDescent="0.15">
      <c r="B34" s="71" t="s">
        <v>111</v>
      </c>
      <c r="C34" s="31">
        <f t="shared" si="3"/>
        <v>379</v>
      </c>
      <c r="D34" s="392">
        <v>59</v>
      </c>
      <c r="E34" s="392">
        <v>1</v>
      </c>
      <c r="F34" s="392" t="s">
        <v>100</v>
      </c>
      <c r="G34" s="392">
        <v>61</v>
      </c>
      <c r="H34" s="392">
        <v>24</v>
      </c>
      <c r="I34" s="392">
        <v>3</v>
      </c>
      <c r="J34" s="392">
        <v>1</v>
      </c>
      <c r="K34" s="392">
        <v>61</v>
      </c>
      <c r="L34" s="392">
        <v>26</v>
      </c>
      <c r="M34" s="392">
        <v>4</v>
      </c>
      <c r="N34" s="392">
        <v>10</v>
      </c>
      <c r="O34" s="392">
        <v>18</v>
      </c>
      <c r="P34" s="392">
        <v>4</v>
      </c>
      <c r="Q34" s="392">
        <v>9</v>
      </c>
      <c r="R34" s="392">
        <v>8</v>
      </c>
      <c r="S34" s="392">
        <v>18</v>
      </c>
      <c r="T34" s="392" t="s">
        <v>100</v>
      </c>
      <c r="U34" s="392">
        <v>36</v>
      </c>
      <c r="V34" s="392">
        <v>7</v>
      </c>
      <c r="W34" s="393">
        <v>29</v>
      </c>
      <c r="X34" s="29"/>
      <c r="Y34" s="29"/>
      <c r="Z34" s="30"/>
      <c r="AA34" s="4"/>
      <c r="AB34" s="5"/>
    </row>
    <row r="35" spans="2:28" ht="13.5" customHeight="1" x14ac:dyDescent="0.15">
      <c r="B35" s="71" t="s">
        <v>112</v>
      </c>
      <c r="C35" s="31">
        <f t="shared" si="3"/>
        <v>148</v>
      </c>
      <c r="D35" s="392">
        <v>29</v>
      </c>
      <c r="E35" s="392" t="s">
        <v>100</v>
      </c>
      <c r="F35" s="392" t="s">
        <v>100</v>
      </c>
      <c r="G35" s="392">
        <v>11</v>
      </c>
      <c r="H35" s="392">
        <v>5</v>
      </c>
      <c r="I35" s="392" t="s">
        <v>100</v>
      </c>
      <c r="J35" s="392">
        <v>1</v>
      </c>
      <c r="K35" s="392">
        <v>20</v>
      </c>
      <c r="L35" s="392">
        <v>21</v>
      </c>
      <c r="M35" s="392" t="s">
        <v>100</v>
      </c>
      <c r="N35" s="392">
        <v>10</v>
      </c>
      <c r="O35" s="392">
        <v>7</v>
      </c>
      <c r="P35" s="392">
        <v>5</v>
      </c>
      <c r="Q35" s="392">
        <v>6</v>
      </c>
      <c r="R35" s="392">
        <v>2</v>
      </c>
      <c r="S35" s="392">
        <v>5</v>
      </c>
      <c r="T35" s="392" t="s">
        <v>100</v>
      </c>
      <c r="U35" s="392">
        <v>11</v>
      </c>
      <c r="V35" s="392" t="s">
        <v>100</v>
      </c>
      <c r="W35" s="393">
        <v>15</v>
      </c>
      <c r="X35" s="29"/>
      <c r="Y35" s="29"/>
      <c r="Z35" s="30"/>
      <c r="AA35" s="4"/>
      <c r="AB35" s="5"/>
    </row>
    <row r="36" spans="2:28" ht="13.5" customHeight="1" x14ac:dyDescent="0.15">
      <c r="B36" s="71" t="s">
        <v>113</v>
      </c>
      <c r="C36" s="31">
        <f t="shared" si="3"/>
        <v>112</v>
      </c>
      <c r="D36" s="392">
        <v>42</v>
      </c>
      <c r="E36" s="392" t="s">
        <v>100</v>
      </c>
      <c r="F36" s="392" t="s">
        <v>100</v>
      </c>
      <c r="G36" s="392">
        <v>3</v>
      </c>
      <c r="H36" s="392">
        <v>8</v>
      </c>
      <c r="I36" s="392" t="s">
        <v>100</v>
      </c>
      <c r="J36" s="392" t="s">
        <v>100</v>
      </c>
      <c r="K36" s="392">
        <v>5</v>
      </c>
      <c r="L36" s="392">
        <v>12</v>
      </c>
      <c r="M36" s="392" t="s">
        <v>100</v>
      </c>
      <c r="N36" s="392">
        <v>7</v>
      </c>
      <c r="O36" s="392">
        <v>5</v>
      </c>
      <c r="P36" s="392">
        <v>1</v>
      </c>
      <c r="Q36" s="392">
        <v>2</v>
      </c>
      <c r="R36" s="392">
        <v>4</v>
      </c>
      <c r="S36" s="392">
        <v>3</v>
      </c>
      <c r="T36" s="392" t="s">
        <v>100</v>
      </c>
      <c r="U36" s="392">
        <v>2</v>
      </c>
      <c r="V36" s="392">
        <v>2</v>
      </c>
      <c r="W36" s="393">
        <v>16</v>
      </c>
      <c r="X36" s="29"/>
      <c r="Y36" s="29"/>
      <c r="Z36" s="30"/>
      <c r="AA36" s="4"/>
      <c r="AB36" s="5"/>
    </row>
    <row r="37" spans="2:28" ht="13.5" customHeight="1" x14ac:dyDescent="0.15">
      <c r="B37" s="71" t="s">
        <v>114</v>
      </c>
      <c r="C37" s="31">
        <f t="shared" si="3"/>
        <v>45</v>
      </c>
      <c r="D37" s="392">
        <v>19</v>
      </c>
      <c r="E37" s="392" t="s">
        <v>100</v>
      </c>
      <c r="F37" s="392" t="s">
        <v>100</v>
      </c>
      <c r="G37" s="392">
        <v>3</v>
      </c>
      <c r="H37" s="392">
        <v>1</v>
      </c>
      <c r="I37" s="392" t="s">
        <v>100</v>
      </c>
      <c r="J37" s="392" t="s">
        <v>100</v>
      </c>
      <c r="K37" s="392">
        <v>3</v>
      </c>
      <c r="L37" s="392">
        <v>3</v>
      </c>
      <c r="M37" s="392" t="s">
        <v>100</v>
      </c>
      <c r="N37" s="392">
        <v>3</v>
      </c>
      <c r="O37" s="392">
        <v>2</v>
      </c>
      <c r="P37" s="392">
        <v>1</v>
      </c>
      <c r="Q37" s="392" t="s">
        <v>100</v>
      </c>
      <c r="R37" s="392" t="s">
        <v>100</v>
      </c>
      <c r="S37" s="392" t="s">
        <v>100</v>
      </c>
      <c r="T37" s="392" t="s">
        <v>100</v>
      </c>
      <c r="U37" s="392">
        <v>4</v>
      </c>
      <c r="V37" s="392" t="s">
        <v>100</v>
      </c>
      <c r="W37" s="393">
        <v>6</v>
      </c>
      <c r="X37" s="29"/>
      <c r="Y37" s="29"/>
      <c r="Z37" s="30"/>
      <c r="AA37" s="4"/>
      <c r="AB37" s="5"/>
    </row>
    <row r="38" spans="2:28" ht="13.5" customHeight="1" x14ac:dyDescent="0.15">
      <c r="B38" s="71" t="s">
        <v>115</v>
      </c>
      <c r="C38" s="31">
        <f t="shared" si="3"/>
        <v>8</v>
      </c>
      <c r="D38" s="392">
        <v>2</v>
      </c>
      <c r="E38" s="392" t="s">
        <v>100</v>
      </c>
      <c r="F38" s="392" t="s">
        <v>100</v>
      </c>
      <c r="G38" s="392" t="s">
        <v>100</v>
      </c>
      <c r="H38" s="392">
        <v>1</v>
      </c>
      <c r="I38" s="392" t="s">
        <v>100</v>
      </c>
      <c r="J38" s="392" t="s">
        <v>100</v>
      </c>
      <c r="K38" s="392" t="s">
        <v>100</v>
      </c>
      <c r="L38" s="392">
        <v>1</v>
      </c>
      <c r="M38" s="392" t="s">
        <v>100</v>
      </c>
      <c r="N38" s="392">
        <v>2</v>
      </c>
      <c r="O38" s="392" t="s">
        <v>100</v>
      </c>
      <c r="P38" s="392" t="s">
        <v>100</v>
      </c>
      <c r="Q38" s="392" t="s">
        <v>100</v>
      </c>
      <c r="R38" s="392" t="s">
        <v>100</v>
      </c>
      <c r="S38" s="392" t="s">
        <v>100</v>
      </c>
      <c r="T38" s="392" t="s">
        <v>100</v>
      </c>
      <c r="U38" s="392" t="s">
        <v>100</v>
      </c>
      <c r="V38" s="392" t="s">
        <v>100</v>
      </c>
      <c r="W38" s="393">
        <v>2</v>
      </c>
      <c r="X38" s="29"/>
      <c r="Y38" s="29"/>
      <c r="Z38" s="30"/>
      <c r="AA38" s="4"/>
      <c r="AB38" s="5"/>
    </row>
    <row r="39" spans="2:28" ht="13.5" customHeight="1" x14ac:dyDescent="0.15">
      <c r="B39" s="28"/>
      <c r="C39" s="31"/>
      <c r="D39" s="31"/>
      <c r="E39" s="31"/>
      <c r="F39" s="74"/>
      <c r="G39" s="31"/>
      <c r="H39" s="31"/>
      <c r="I39" s="31"/>
      <c r="J39" s="74"/>
      <c r="K39" s="31"/>
      <c r="L39" s="31"/>
      <c r="M39" s="31"/>
      <c r="N39" s="74"/>
      <c r="O39" s="31"/>
      <c r="P39" s="31"/>
      <c r="Q39" s="31"/>
      <c r="R39" s="31"/>
      <c r="S39" s="31"/>
      <c r="T39" s="31"/>
      <c r="U39" s="31"/>
      <c r="V39" s="31"/>
      <c r="W39" s="116"/>
      <c r="X39" s="29"/>
      <c r="Y39" s="29"/>
      <c r="Z39" s="30"/>
      <c r="AA39" s="4"/>
      <c r="AB39" s="5"/>
    </row>
    <row r="40" spans="2:28" ht="13.5" customHeight="1" x14ac:dyDescent="0.15">
      <c r="B40" s="28" t="s">
        <v>117</v>
      </c>
      <c r="C40" s="31">
        <f>SUM(C41:C55)</f>
        <v>7529</v>
      </c>
      <c r="D40" s="31">
        <f>SUM(D41:D55)</f>
        <v>163</v>
      </c>
      <c r="E40" s="31">
        <f>SUM(E41:E55)</f>
        <v>1</v>
      </c>
      <c r="F40" s="74" t="s">
        <v>156</v>
      </c>
      <c r="G40" s="31">
        <f t="shared" ref="G40:W40" si="4">SUM(G41:G55)</f>
        <v>163</v>
      </c>
      <c r="H40" s="31">
        <f t="shared" si="4"/>
        <v>375</v>
      </c>
      <c r="I40" s="31">
        <f t="shared" si="4"/>
        <v>26</v>
      </c>
      <c r="J40" s="31">
        <f t="shared" si="4"/>
        <v>134</v>
      </c>
      <c r="K40" s="31">
        <f t="shared" si="4"/>
        <v>130</v>
      </c>
      <c r="L40" s="31">
        <f t="shared" si="4"/>
        <v>1202</v>
      </c>
      <c r="M40" s="31">
        <f t="shared" si="4"/>
        <v>208</v>
      </c>
      <c r="N40" s="31">
        <f t="shared" si="4"/>
        <v>118</v>
      </c>
      <c r="O40" s="31">
        <f t="shared" si="4"/>
        <v>181</v>
      </c>
      <c r="P40" s="31">
        <f t="shared" si="4"/>
        <v>464</v>
      </c>
      <c r="Q40" s="31">
        <f t="shared" si="4"/>
        <v>364</v>
      </c>
      <c r="R40" s="31">
        <f t="shared" si="4"/>
        <v>629</v>
      </c>
      <c r="S40" s="31">
        <f t="shared" si="4"/>
        <v>2079</v>
      </c>
      <c r="T40" s="31">
        <f t="shared" si="4"/>
        <v>61</v>
      </c>
      <c r="U40" s="31">
        <f t="shared" si="4"/>
        <v>531</v>
      </c>
      <c r="V40" s="31">
        <f t="shared" si="4"/>
        <v>288</v>
      </c>
      <c r="W40" s="116">
        <f t="shared" si="4"/>
        <v>412</v>
      </c>
      <c r="X40" s="4"/>
      <c r="Y40" s="4"/>
      <c r="Z40" s="4"/>
      <c r="AA40" s="4"/>
      <c r="AB40" s="5"/>
    </row>
    <row r="41" spans="2:28" ht="13.5" customHeight="1" x14ac:dyDescent="0.15">
      <c r="B41" s="71" t="s">
        <v>101</v>
      </c>
      <c r="C41" s="31">
        <f>SUM(D41:W41)</f>
        <v>104</v>
      </c>
      <c r="D41" s="392">
        <v>1</v>
      </c>
      <c r="E41" s="392" t="s">
        <v>100</v>
      </c>
      <c r="F41" s="392" t="s">
        <v>100</v>
      </c>
      <c r="G41" s="392" t="s">
        <v>100</v>
      </c>
      <c r="H41" s="392" t="s">
        <v>100</v>
      </c>
      <c r="I41" s="392" t="s">
        <v>100</v>
      </c>
      <c r="J41" s="392" t="s">
        <v>100</v>
      </c>
      <c r="K41" s="392">
        <v>3</v>
      </c>
      <c r="L41" s="392">
        <v>33</v>
      </c>
      <c r="M41" s="392">
        <v>1</v>
      </c>
      <c r="N41" s="392">
        <v>2</v>
      </c>
      <c r="O41" s="392">
        <v>1</v>
      </c>
      <c r="P41" s="392">
        <v>36</v>
      </c>
      <c r="Q41" s="392">
        <v>6</v>
      </c>
      <c r="R41" s="392">
        <v>2</v>
      </c>
      <c r="S41" s="392">
        <v>3</v>
      </c>
      <c r="T41" s="392" t="s">
        <v>100</v>
      </c>
      <c r="U41" s="392">
        <v>5</v>
      </c>
      <c r="V41" s="392" t="s">
        <v>100</v>
      </c>
      <c r="W41" s="393">
        <v>11</v>
      </c>
      <c r="X41" s="29"/>
      <c r="Y41" s="29"/>
      <c r="Z41" s="30"/>
      <c r="AA41" s="4"/>
      <c r="AB41" s="5"/>
    </row>
    <row r="42" spans="2:28" ht="13.5" customHeight="1" x14ac:dyDescent="0.15">
      <c r="B42" s="71" t="s">
        <v>102</v>
      </c>
      <c r="C42" s="31">
        <f t="shared" ref="C42:C55" si="5">SUM(D42:W42)</f>
        <v>528</v>
      </c>
      <c r="D42" s="392">
        <v>1</v>
      </c>
      <c r="E42" s="392" t="s">
        <v>100</v>
      </c>
      <c r="F42" s="392" t="s">
        <v>100</v>
      </c>
      <c r="G42" s="392">
        <v>2</v>
      </c>
      <c r="H42" s="392">
        <v>12</v>
      </c>
      <c r="I42" s="392">
        <v>1</v>
      </c>
      <c r="J42" s="392">
        <v>19</v>
      </c>
      <c r="K42" s="392">
        <v>14</v>
      </c>
      <c r="L42" s="392">
        <v>96</v>
      </c>
      <c r="M42" s="392">
        <v>14</v>
      </c>
      <c r="N42" s="392">
        <v>4</v>
      </c>
      <c r="O42" s="392">
        <v>15</v>
      </c>
      <c r="P42" s="392">
        <v>51</v>
      </c>
      <c r="Q42" s="392">
        <v>32</v>
      </c>
      <c r="R42" s="392">
        <v>26</v>
      </c>
      <c r="S42" s="392">
        <v>158</v>
      </c>
      <c r="T42" s="392">
        <v>3</v>
      </c>
      <c r="U42" s="392">
        <v>41</v>
      </c>
      <c r="V42" s="392">
        <v>10</v>
      </c>
      <c r="W42" s="393">
        <v>29</v>
      </c>
      <c r="X42" s="29"/>
      <c r="Y42" s="29"/>
      <c r="Z42" s="30"/>
      <c r="AA42" s="4"/>
      <c r="AB42" s="5"/>
    </row>
    <row r="43" spans="2:28" ht="13.5" customHeight="1" x14ac:dyDescent="0.15">
      <c r="B43" s="71" t="s">
        <v>103</v>
      </c>
      <c r="C43" s="31">
        <f t="shared" si="5"/>
        <v>839</v>
      </c>
      <c r="D43" s="392">
        <v>3</v>
      </c>
      <c r="E43" s="392" t="s">
        <v>100</v>
      </c>
      <c r="F43" s="392" t="s">
        <v>100</v>
      </c>
      <c r="G43" s="392">
        <v>15</v>
      </c>
      <c r="H43" s="392">
        <v>22</v>
      </c>
      <c r="I43" s="392">
        <v>4</v>
      </c>
      <c r="J43" s="392">
        <v>26</v>
      </c>
      <c r="K43" s="392">
        <v>12</v>
      </c>
      <c r="L43" s="392">
        <v>144</v>
      </c>
      <c r="M43" s="392">
        <v>25</v>
      </c>
      <c r="N43" s="392">
        <v>8</v>
      </c>
      <c r="O43" s="392">
        <v>26</v>
      </c>
      <c r="P43" s="392">
        <v>37</v>
      </c>
      <c r="Q43" s="392">
        <v>56</v>
      </c>
      <c r="R43" s="392">
        <v>64</v>
      </c>
      <c r="S43" s="392">
        <v>257</v>
      </c>
      <c r="T43" s="392">
        <v>9</v>
      </c>
      <c r="U43" s="392">
        <v>56</v>
      </c>
      <c r="V43" s="392">
        <v>36</v>
      </c>
      <c r="W43" s="393">
        <v>39</v>
      </c>
      <c r="X43" s="29"/>
      <c r="Y43" s="29"/>
      <c r="Z43" s="30"/>
      <c r="AA43" s="4"/>
      <c r="AB43" s="5"/>
    </row>
    <row r="44" spans="2:28" ht="13.5" customHeight="1" x14ac:dyDescent="0.15">
      <c r="B44" s="71" t="s">
        <v>104</v>
      </c>
      <c r="C44" s="31">
        <f t="shared" si="5"/>
        <v>976</v>
      </c>
      <c r="D44" s="392">
        <v>6</v>
      </c>
      <c r="E44" s="392" t="s">
        <v>100</v>
      </c>
      <c r="F44" s="392" t="s">
        <v>100</v>
      </c>
      <c r="G44" s="392">
        <v>23</v>
      </c>
      <c r="H44" s="392">
        <v>31</v>
      </c>
      <c r="I44" s="392">
        <v>3</v>
      </c>
      <c r="J44" s="392">
        <v>27</v>
      </c>
      <c r="K44" s="392">
        <v>18</v>
      </c>
      <c r="L44" s="392">
        <v>156</v>
      </c>
      <c r="M44" s="392">
        <v>34</v>
      </c>
      <c r="N44" s="392">
        <v>16</v>
      </c>
      <c r="O44" s="392">
        <v>22</v>
      </c>
      <c r="P44" s="392">
        <v>40</v>
      </c>
      <c r="Q44" s="392">
        <v>41</v>
      </c>
      <c r="R44" s="392">
        <v>89</v>
      </c>
      <c r="S44" s="392">
        <v>295</v>
      </c>
      <c r="T44" s="392">
        <v>9</v>
      </c>
      <c r="U44" s="392">
        <v>64</v>
      </c>
      <c r="V44" s="392">
        <v>56</v>
      </c>
      <c r="W44" s="393">
        <v>46</v>
      </c>
      <c r="X44" s="29"/>
      <c r="Y44" s="29"/>
      <c r="Z44" s="30"/>
      <c r="AA44" s="4"/>
      <c r="AB44" s="5"/>
    </row>
    <row r="45" spans="2:28" ht="13.5" customHeight="1" x14ac:dyDescent="0.15">
      <c r="B45" s="71" t="s">
        <v>105</v>
      </c>
      <c r="C45" s="31">
        <f t="shared" si="5"/>
        <v>968</v>
      </c>
      <c r="D45" s="392">
        <v>10</v>
      </c>
      <c r="E45" s="392">
        <v>1</v>
      </c>
      <c r="F45" s="392" t="s">
        <v>100</v>
      </c>
      <c r="G45" s="392">
        <v>28</v>
      </c>
      <c r="H45" s="392">
        <v>26</v>
      </c>
      <c r="I45" s="392">
        <v>7</v>
      </c>
      <c r="J45" s="392">
        <v>21</v>
      </c>
      <c r="K45" s="392">
        <v>15</v>
      </c>
      <c r="L45" s="392">
        <v>120</v>
      </c>
      <c r="M45" s="392">
        <v>30</v>
      </c>
      <c r="N45" s="392">
        <v>13</v>
      </c>
      <c r="O45" s="392">
        <v>32</v>
      </c>
      <c r="P45" s="392">
        <v>51</v>
      </c>
      <c r="Q45" s="392">
        <v>39</v>
      </c>
      <c r="R45" s="392">
        <v>96</v>
      </c>
      <c r="S45" s="392">
        <v>289</v>
      </c>
      <c r="T45" s="392">
        <v>10</v>
      </c>
      <c r="U45" s="392">
        <v>71</v>
      </c>
      <c r="V45" s="392">
        <v>53</v>
      </c>
      <c r="W45" s="393">
        <v>56</v>
      </c>
      <c r="X45" s="29"/>
      <c r="Y45" s="29"/>
      <c r="Z45" s="30"/>
      <c r="AA45" s="4"/>
      <c r="AB45" s="5"/>
    </row>
    <row r="46" spans="2:28" ht="13.5" customHeight="1" x14ac:dyDescent="0.15">
      <c r="B46" s="71" t="s">
        <v>106</v>
      </c>
      <c r="C46" s="31">
        <f t="shared" si="5"/>
        <v>986</v>
      </c>
      <c r="D46" s="392">
        <v>13</v>
      </c>
      <c r="E46" s="392" t="s">
        <v>100</v>
      </c>
      <c r="F46" s="392" t="s">
        <v>100</v>
      </c>
      <c r="G46" s="392">
        <v>18</v>
      </c>
      <c r="H46" s="392">
        <v>44</v>
      </c>
      <c r="I46" s="392">
        <v>3</v>
      </c>
      <c r="J46" s="392">
        <v>21</v>
      </c>
      <c r="K46" s="392">
        <v>29</v>
      </c>
      <c r="L46" s="392">
        <v>128</v>
      </c>
      <c r="M46" s="392">
        <v>31</v>
      </c>
      <c r="N46" s="392">
        <v>16</v>
      </c>
      <c r="O46" s="392">
        <v>26</v>
      </c>
      <c r="P46" s="392">
        <v>52</v>
      </c>
      <c r="Q46" s="392">
        <v>32</v>
      </c>
      <c r="R46" s="392">
        <v>122</v>
      </c>
      <c r="S46" s="392">
        <v>269</v>
      </c>
      <c r="T46" s="392">
        <v>17</v>
      </c>
      <c r="U46" s="392">
        <v>69</v>
      </c>
      <c r="V46" s="392">
        <v>56</v>
      </c>
      <c r="W46" s="393">
        <v>40</v>
      </c>
      <c r="X46" s="29"/>
      <c r="Y46" s="29"/>
      <c r="Z46" s="30"/>
      <c r="AA46" s="4"/>
      <c r="AB46" s="5"/>
    </row>
    <row r="47" spans="2:28" ht="13.5" customHeight="1" x14ac:dyDescent="0.15">
      <c r="B47" s="71" t="s">
        <v>107</v>
      </c>
      <c r="C47" s="31">
        <f t="shared" si="5"/>
        <v>789</v>
      </c>
      <c r="D47" s="392">
        <v>11</v>
      </c>
      <c r="E47" s="392" t="s">
        <v>100</v>
      </c>
      <c r="F47" s="392" t="s">
        <v>100</v>
      </c>
      <c r="G47" s="392">
        <v>19</v>
      </c>
      <c r="H47" s="392">
        <v>55</v>
      </c>
      <c r="I47" s="392">
        <v>3</v>
      </c>
      <c r="J47" s="392">
        <v>5</v>
      </c>
      <c r="K47" s="392">
        <v>10</v>
      </c>
      <c r="L47" s="392">
        <v>130</v>
      </c>
      <c r="M47" s="392">
        <v>30</v>
      </c>
      <c r="N47" s="392">
        <v>12</v>
      </c>
      <c r="O47" s="392">
        <v>18</v>
      </c>
      <c r="P47" s="392">
        <v>47</v>
      </c>
      <c r="Q47" s="392">
        <v>34</v>
      </c>
      <c r="R47" s="392">
        <v>68</v>
      </c>
      <c r="S47" s="392">
        <v>222</v>
      </c>
      <c r="T47" s="392">
        <v>3</v>
      </c>
      <c r="U47" s="392">
        <v>53</v>
      </c>
      <c r="V47" s="392">
        <v>31</v>
      </c>
      <c r="W47" s="393">
        <v>38</v>
      </c>
      <c r="X47" s="29"/>
      <c r="Y47" s="29"/>
      <c r="Z47" s="30"/>
      <c r="AA47" s="4"/>
      <c r="AB47" s="5"/>
    </row>
    <row r="48" spans="2:28" ht="13.5" customHeight="1" x14ac:dyDescent="0.15">
      <c r="B48" s="71" t="s">
        <v>108</v>
      </c>
      <c r="C48" s="31">
        <f t="shared" si="5"/>
        <v>698</v>
      </c>
      <c r="D48" s="392">
        <v>16</v>
      </c>
      <c r="E48" s="392" t="s">
        <v>100</v>
      </c>
      <c r="F48" s="392" t="s">
        <v>100</v>
      </c>
      <c r="G48" s="392">
        <v>23</v>
      </c>
      <c r="H48" s="392">
        <v>48</v>
      </c>
      <c r="I48" s="392">
        <v>1</v>
      </c>
      <c r="J48" s="392">
        <v>5</v>
      </c>
      <c r="K48" s="392">
        <v>10</v>
      </c>
      <c r="L48" s="392">
        <v>132</v>
      </c>
      <c r="M48" s="392">
        <v>24</v>
      </c>
      <c r="N48" s="392">
        <v>5</v>
      </c>
      <c r="O48" s="392">
        <v>13</v>
      </c>
      <c r="P48" s="392">
        <v>36</v>
      </c>
      <c r="Q48" s="392">
        <v>35</v>
      </c>
      <c r="R48" s="392">
        <v>60</v>
      </c>
      <c r="S48" s="392">
        <v>210</v>
      </c>
      <c r="T48" s="392">
        <v>2</v>
      </c>
      <c r="U48" s="392">
        <v>36</v>
      </c>
      <c r="V48" s="392">
        <v>17</v>
      </c>
      <c r="W48" s="393">
        <v>25</v>
      </c>
      <c r="X48" s="29"/>
      <c r="Y48" s="29"/>
      <c r="Z48" s="30"/>
      <c r="AA48" s="4"/>
      <c r="AB48" s="5"/>
    </row>
    <row r="49" spans="2:28" ht="13.5" customHeight="1" x14ac:dyDescent="0.15">
      <c r="B49" s="71" t="s">
        <v>109</v>
      </c>
      <c r="C49" s="31">
        <f t="shared" si="5"/>
        <v>707</v>
      </c>
      <c r="D49" s="392">
        <v>24</v>
      </c>
      <c r="E49" s="392" t="s">
        <v>100</v>
      </c>
      <c r="F49" s="392" t="s">
        <v>100</v>
      </c>
      <c r="G49" s="392">
        <v>14</v>
      </c>
      <c r="H49" s="392">
        <v>53</v>
      </c>
      <c r="I49" s="392">
        <v>2</v>
      </c>
      <c r="J49" s="392">
        <v>3</v>
      </c>
      <c r="K49" s="392">
        <v>10</v>
      </c>
      <c r="L49" s="392">
        <v>113</v>
      </c>
      <c r="M49" s="392">
        <v>8</v>
      </c>
      <c r="N49" s="392">
        <v>13</v>
      </c>
      <c r="O49" s="392">
        <v>13</v>
      </c>
      <c r="P49" s="392">
        <v>53</v>
      </c>
      <c r="Q49" s="392">
        <v>46</v>
      </c>
      <c r="R49" s="392">
        <v>58</v>
      </c>
      <c r="S49" s="392">
        <v>198</v>
      </c>
      <c r="T49" s="392">
        <v>6</v>
      </c>
      <c r="U49" s="392">
        <v>53</v>
      </c>
      <c r="V49" s="392">
        <v>11</v>
      </c>
      <c r="W49" s="393">
        <v>29</v>
      </c>
      <c r="X49" s="29"/>
      <c r="Y49" s="29"/>
      <c r="Z49" s="30"/>
      <c r="AA49" s="4"/>
      <c r="AB49" s="5"/>
    </row>
    <row r="50" spans="2:28" s="5" customFormat="1" ht="13.5" customHeight="1" x14ac:dyDescent="0.15">
      <c r="B50" s="71" t="s">
        <v>110</v>
      </c>
      <c r="C50" s="31">
        <f t="shared" si="5"/>
        <v>532</v>
      </c>
      <c r="D50" s="392">
        <v>27</v>
      </c>
      <c r="E50" s="392" t="s">
        <v>100</v>
      </c>
      <c r="F50" s="392" t="s">
        <v>100</v>
      </c>
      <c r="G50" s="392">
        <v>13</v>
      </c>
      <c r="H50" s="392">
        <v>53</v>
      </c>
      <c r="I50" s="392">
        <v>2</v>
      </c>
      <c r="J50" s="392">
        <v>3</v>
      </c>
      <c r="K50" s="392">
        <v>7</v>
      </c>
      <c r="L50" s="392">
        <v>102</v>
      </c>
      <c r="M50" s="392">
        <v>8</v>
      </c>
      <c r="N50" s="392">
        <v>12</v>
      </c>
      <c r="O50" s="392">
        <v>11</v>
      </c>
      <c r="P50" s="392">
        <v>34</v>
      </c>
      <c r="Q50" s="392">
        <v>19</v>
      </c>
      <c r="R50" s="392">
        <v>23</v>
      </c>
      <c r="S50" s="392">
        <v>122</v>
      </c>
      <c r="T50" s="392">
        <v>2</v>
      </c>
      <c r="U50" s="392">
        <v>44</v>
      </c>
      <c r="V50" s="392">
        <v>13</v>
      </c>
      <c r="W50" s="393">
        <v>37</v>
      </c>
      <c r="X50" s="29"/>
      <c r="Y50" s="29"/>
      <c r="Z50" s="30"/>
      <c r="AA50" s="4"/>
    </row>
    <row r="51" spans="2:28" ht="13.5" customHeight="1" x14ac:dyDescent="0.15">
      <c r="B51" s="71" t="s">
        <v>111</v>
      </c>
      <c r="C51" s="31">
        <f t="shared" si="5"/>
        <v>245</v>
      </c>
      <c r="D51" s="392">
        <v>20</v>
      </c>
      <c r="E51" s="392" t="s">
        <v>100</v>
      </c>
      <c r="F51" s="392" t="s">
        <v>100</v>
      </c>
      <c r="G51" s="392">
        <v>5</v>
      </c>
      <c r="H51" s="392">
        <v>18</v>
      </c>
      <c r="I51" s="392" t="s">
        <v>100</v>
      </c>
      <c r="J51" s="392">
        <v>3</v>
      </c>
      <c r="K51" s="392">
        <v>2</v>
      </c>
      <c r="L51" s="392">
        <v>27</v>
      </c>
      <c r="M51" s="392">
        <v>3</v>
      </c>
      <c r="N51" s="392">
        <v>8</v>
      </c>
      <c r="O51" s="392">
        <v>2</v>
      </c>
      <c r="P51" s="392">
        <v>17</v>
      </c>
      <c r="Q51" s="392">
        <v>14</v>
      </c>
      <c r="R51" s="392">
        <v>15</v>
      </c>
      <c r="S51" s="392">
        <v>45</v>
      </c>
      <c r="T51" s="392" t="s">
        <v>100</v>
      </c>
      <c r="U51" s="392">
        <v>29</v>
      </c>
      <c r="V51" s="392">
        <v>5</v>
      </c>
      <c r="W51" s="393">
        <v>32</v>
      </c>
      <c r="X51" s="29"/>
      <c r="Y51" s="29"/>
      <c r="Z51" s="30"/>
      <c r="AA51" s="4"/>
      <c r="AB51" s="5"/>
    </row>
    <row r="52" spans="2:28" ht="13.5" customHeight="1" x14ac:dyDescent="0.15">
      <c r="B52" s="71" t="s">
        <v>112</v>
      </c>
      <c r="C52" s="31">
        <f t="shared" si="5"/>
        <v>78</v>
      </c>
      <c r="D52" s="392">
        <v>8</v>
      </c>
      <c r="E52" s="392" t="s">
        <v>100</v>
      </c>
      <c r="F52" s="392" t="s">
        <v>100</v>
      </c>
      <c r="G52" s="392">
        <v>2</v>
      </c>
      <c r="H52" s="392">
        <v>8</v>
      </c>
      <c r="I52" s="392" t="s">
        <v>100</v>
      </c>
      <c r="J52" s="392">
        <v>1</v>
      </c>
      <c r="K52" s="392" t="s">
        <v>100</v>
      </c>
      <c r="L52" s="392">
        <v>9</v>
      </c>
      <c r="M52" s="392" t="s">
        <v>100</v>
      </c>
      <c r="N52" s="392">
        <v>2</v>
      </c>
      <c r="O52" s="392">
        <v>2</v>
      </c>
      <c r="P52" s="392">
        <v>6</v>
      </c>
      <c r="Q52" s="392">
        <v>9</v>
      </c>
      <c r="R52" s="392">
        <v>3</v>
      </c>
      <c r="S52" s="392">
        <v>7</v>
      </c>
      <c r="T52" s="392" t="s">
        <v>100</v>
      </c>
      <c r="U52" s="392">
        <v>9</v>
      </c>
      <c r="V52" s="392" t="s">
        <v>100</v>
      </c>
      <c r="W52" s="393">
        <v>12</v>
      </c>
      <c r="X52" s="29"/>
      <c r="Y52" s="29"/>
      <c r="Z52" s="30"/>
      <c r="AA52" s="4"/>
      <c r="AB52" s="5"/>
    </row>
    <row r="53" spans="2:28" ht="13.5" customHeight="1" x14ac:dyDescent="0.15">
      <c r="B53" s="71" t="s">
        <v>113</v>
      </c>
      <c r="C53" s="31">
        <f t="shared" si="5"/>
        <v>56</v>
      </c>
      <c r="D53" s="392">
        <v>19</v>
      </c>
      <c r="E53" s="392" t="s">
        <v>100</v>
      </c>
      <c r="F53" s="392" t="s">
        <v>100</v>
      </c>
      <c r="G53" s="392">
        <v>1</v>
      </c>
      <c r="H53" s="392">
        <v>2</v>
      </c>
      <c r="I53" s="392" t="s">
        <v>100</v>
      </c>
      <c r="J53" s="392" t="s">
        <v>100</v>
      </c>
      <c r="K53" s="392" t="s">
        <v>100</v>
      </c>
      <c r="L53" s="392">
        <v>10</v>
      </c>
      <c r="M53" s="392" t="s">
        <v>100</v>
      </c>
      <c r="N53" s="392">
        <v>5</v>
      </c>
      <c r="O53" s="392" t="s">
        <v>100</v>
      </c>
      <c r="P53" s="392">
        <v>3</v>
      </c>
      <c r="Q53" s="392">
        <v>1</v>
      </c>
      <c r="R53" s="392">
        <v>2</v>
      </c>
      <c r="S53" s="392">
        <v>2</v>
      </c>
      <c r="T53" s="392" t="s">
        <v>100</v>
      </c>
      <c r="U53" s="392">
        <v>1</v>
      </c>
      <c r="V53" s="392" t="s">
        <v>100</v>
      </c>
      <c r="W53" s="393">
        <v>10</v>
      </c>
      <c r="X53" s="29"/>
      <c r="Y53" s="29"/>
      <c r="Z53" s="30"/>
      <c r="AA53" s="4"/>
      <c r="AB53" s="5"/>
    </row>
    <row r="54" spans="2:28" ht="13.5" customHeight="1" x14ac:dyDescent="0.15">
      <c r="B54" s="71" t="s">
        <v>114</v>
      </c>
      <c r="C54" s="31">
        <f t="shared" si="5"/>
        <v>18</v>
      </c>
      <c r="D54" s="392">
        <v>3</v>
      </c>
      <c r="E54" s="392" t="s">
        <v>100</v>
      </c>
      <c r="F54" s="392" t="s">
        <v>100</v>
      </c>
      <c r="G54" s="392" t="s">
        <v>100</v>
      </c>
      <c r="H54" s="392">
        <v>2</v>
      </c>
      <c r="I54" s="392" t="s">
        <v>100</v>
      </c>
      <c r="J54" s="392" t="s">
        <v>100</v>
      </c>
      <c r="K54" s="392" t="s">
        <v>100</v>
      </c>
      <c r="L54" s="392">
        <v>2</v>
      </c>
      <c r="M54" s="392" t="s">
        <v>100</v>
      </c>
      <c r="N54" s="392">
        <v>2</v>
      </c>
      <c r="O54" s="392" t="s">
        <v>100</v>
      </c>
      <c r="P54" s="392">
        <v>1</v>
      </c>
      <c r="Q54" s="392" t="s">
        <v>100</v>
      </c>
      <c r="R54" s="392">
        <v>1</v>
      </c>
      <c r="S54" s="392">
        <v>2</v>
      </c>
      <c r="T54" s="392" t="s">
        <v>100</v>
      </c>
      <c r="U54" s="392" t="s">
        <v>100</v>
      </c>
      <c r="V54" s="392" t="s">
        <v>100</v>
      </c>
      <c r="W54" s="393">
        <v>5</v>
      </c>
      <c r="X54" s="29"/>
      <c r="Y54" s="29"/>
      <c r="Z54" s="30"/>
      <c r="AA54" s="4"/>
      <c r="AB54" s="5"/>
    </row>
    <row r="55" spans="2:28" ht="13.5" customHeight="1" x14ac:dyDescent="0.15">
      <c r="B55" s="72" t="s">
        <v>115</v>
      </c>
      <c r="C55" s="75">
        <f t="shared" si="5"/>
        <v>5</v>
      </c>
      <c r="D55" s="394">
        <v>1</v>
      </c>
      <c r="E55" s="394" t="s">
        <v>100</v>
      </c>
      <c r="F55" s="394" t="s">
        <v>100</v>
      </c>
      <c r="G55" s="394" t="s">
        <v>100</v>
      </c>
      <c r="H55" s="394">
        <v>1</v>
      </c>
      <c r="I55" s="394" t="s">
        <v>100</v>
      </c>
      <c r="J55" s="394" t="s">
        <v>100</v>
      </c>
      <c r="K55" s="394" t="s">
        <v>100</v>
      </c>
      <c r="L55" s="394" t="s">
        <v>100</v>
      </c>
      <c r="M55" s="394" t="s">
        <v>100</v>
      </c>
      <c r="N55" s="394" t="s">
        <v>100</v>
      </c>
      <c r="O55" s="394" t="s">
        <v>100</v>
      </c>
      <c r="P55" s="394" t="s">
        <v>100</v>
      </c>
      <c r="Q55" s="394" t="s">
        <v>100</v>
      </c>
      <c r="R55" s="394" t="s">
        <v>100</v>
      </c>
      <c r="S55" s="394" t="s">
        <v>100</v>
      </c>
      <c r="T55" s="394" t="s">
        <v>100</v>
      </c>
      <c r="U55" s="394" t="s">
        <v>100</v>
      </c>
      <c r="V55" s="394" t="s">
        <v>100</v>
      </c>
      <c r="W55" s="395">
        <v>3</v>
      </c>
      <c r="X55" s="29"/>
      <c r="Y55" s="29"/>
      <c r="Z55" s="30"/>
      <c r="AA55" s="4"/>
      <c r="AB55" s="5"/>
    </row>
    <row r="56" spans="2:28" ht="14.25" customHeight="1" x14ac:dyDescent="0.15">
      <c r="O56" s="118"/>
      <c r="P56" s="118" t="s">
        <v>134</v>
      </c>
      <c r="W56" s="3" t="s">
        <v>250</v>
      </c>
    </row>
  </sheetData>
  <mergeCells count="2">
    <mergeCell ref="C3:C5"/>
    <mergeCell ref="B3:B5"/>
  </mergeCells>
  <phoneticPr fontId="2"/>
  <pageMargins left="0.59055118110236227" right="0.19685039370078741" top="0.59055118110236227" bottom="0.59055118110236227" header="0.31496062992125984" footer="0.31496062992125984"/>
  <pageSetup paperSize="9" firstPageNumber="34" orientation="portrait" useFirstPageNumber="1" r:id="rId1"/>
  <headerFooter differentOddEven="1" alignWithMargins="0">
    <oddHeader>&amp;R&amp;10労働力および町民所得</oddHeader>
    <oddFooter>&amp;C－&amp;P－</oddFooter>
    <evenHeader>&amp;L&amp;10労働力および町民所得</evenHeader>
    <evenFooter>&amp;C－&amp;P－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8"/>
  <sheetViews>
    <sheetView zoomScale="70" zoomScaleNormal="70" workbookViewId="0">
      <selection activeCell="B25" sqref="B25:F28"/>
    </sheetView>
  </sheetViews>
  <sheetFormatPr defaultRowHeight="13.5" x14ac:dyDescent="0.15"/>
  <cols>
    <col min="1" max="1" width="0.625" style="2" customWidth="1"/>
    <col min="2" max="3" width="0.5" style="2" customWidth="1"/>
    <col min="4" max="4" width="22.125" style="14" customWidth="1"/>
    <col min="5" max="5" width="0.625" style="14" customWidth="1"/>
    <col min="6" max="6" width="0.625" style="2" customWidth="1"/>
    <col min="7" max="15" width="8.125" style="2" customWidth="1"/>
    <col min="16" max="16" width="21.625" style="2" customWidth="1"/>
    <col min="17" max="22" width="8.125" style="2" customWidth="1"/>
    <col min="23" max="25" width="7" style="2" customWidth="1"/>
    <col min="26" max="27" width="6.25" style="2" customWidth="1"/>
    <col min="28" max="28" width="9.875" style="2" customWidth="1"/>
    <col min="29" max="16384" width="9" style="2"/>
  </cols>
  <sheetData>
    <row r="1" spans="2:25" ht="21" customHeight="1" x14ac:dyDescent="0.15">
      <c r="B1" s="13" t="s">
        <v>69</v>
      </c>
      <c r="E1" s="13"/>
    </row>
    <row r="2" spans="2:25" ht="21" customHeight="1" x14ac:dyDescent="0.15">
      <c r="M2" s="63"/>
      <c r="N2" s="63"/>
      <c r="O2" s="63"/>
    </row>
    <row r="3" spans="2:25" s="1" customFormat="1" ht="24" customHeight="1" x14ac:dyDescent="0.15">
      <c r="B3" s="44"/>
      <c r="C3" s="45"/>
      <c r="D3" s="42"/>
      <c r="E3" s="43" t="s">
        <v>27</v>
      </c>
      <c r="F3" s="530"/>
      <c r="G3" s="532" t="s">
        <v>179</v>
      </c>
      <c r="H3" s="533"/>
      <c r="I3" s="534"/>
      <c r="J3" s="532" t="s">
        <v>178</v>
      </c>
      <c r="K3" s="533"/>
      <c r="L3" s="534"/>
      <c r="M3" s="532" t="s">
        <v>78</v>
      </c>
      <c r="N3" s="533"/>
      <c r="O3" s="533"/>
      <c r="P3" s="145" t="s">
        <v>27</v>
      </c>
      <c r="Q3" s="538" t="s">
        <v>160</v>
      </c>
      <c r="R3" s="424"/>
      <c r="S3" s="539"/>
      <c r="T3" s="424" t="s">
        <v>376</v>
      </c>
      <c r="U3" s="424"/>
      <c r="V3" s="425"/>
      <c r="W3" s="118"/>
      <c r="X3" s="118"/>
      <c r="Y3" s="118"/>
    </row>
    <row r="4" spans="2:25" ht="15" customHeight="1" x14ac:dyDescent="0.15">
      <c r="B4" s="46"/>
      <c r="C4" s="47"/>
      <c r="D4" s="410" t="s">
        <v>28</v>
      </c>
      <c r="E4" s="410"/>
      <c r="F4" s="531"/>
      <c r="G4" s="535"/>
      <c r="H4" s="536"/>
      <c r="I4" s="537"/>
      <c r="J4" s="535"/>
      <c r="K4" s="536"/>
      <c r="L4" s="537"/>
      <c r="M4" s="535"/>
      <c r="N4" s="536"/>
      <c r="O4" s="536"/>
      <c r="P4" s="146"/>
      <c r="Q4" s="540"/>
      <c r="R4" s="427"/>
      <c r="S4" s="541"/>
      <c r="T4" s="427"/>
      <c r="U4" s="427"/>
      <c r="V4" s="428"/>
      <c r="W4" s="118"/>
      <c r="X4" s="118"/>
      <c r="Y4" s="118"/>
    </row>
    <row r="5" spans="2:25" ht="15" customHeight="1" x14ac:dyDescent="0.15">
      <c r="B5" s="46"/>
      <c r="C5" s="47"/>
      <c r="D5" s="410"/>
      <c r="E5" s="410"/>
      <c r="F5" s="531"/>
      <c r="G5" s="529" t="s">
        <v>3</v>
      </c>
      <c r="H5" s="529" t="s">
        <v>1</v>
      </c>
      <c r="I5" s="529" t="s">
        <v>2</v>
      </c>
      <c r="J5" s="529" t="s">
        <v>3</v>
      </c>
      <c r="K5" s="529" t="s">
        <v>1</v>
      </c>
      <c r="L5" s="529" t="s">
        <v>2</v>
      </c>
      <c r="M5" s="529" t="s">
        <v>3</v>
      </c>
      <c r="N5" s="529" t="s">
        <v>1</v>
      </c>
      <c r="O5" s="542" t="s">
        <v>2</v>
      </c>
      <c r="P5" s="147" t="s">
        <v>28</v>
      </c>
      <c r="Q5" s="527" t="s">
        <v>3</v>
      </c>
      <c r="R5" s="417" t="s">
        <v>1</v>
      </c>
      <c r="S5" s="528" t="s">
        <v>2</v>
      </c>
      <c r="T5" s="417" t="s">
        <v>3</v>
      </c>
      <c r="U5" s="417" t="s">
        <v>1</v>
      </c>
      <c r="V5" s="418" t="s">
        <v>2</v>
      </c>
      <c r="W5" s="118"/>
      <c r="X5" s="118"/>
      <c r="Y5" s="118"/>
    </row>
    <row r="6" spans="2:25" ht="24" customHeight="1" x14ac:dyDescent="0.15">
      <c r="B6" s="48"/>
      <c r="C6" s="49" t="s">
        <v>29</v>
      </c>
      <c r="D6" s="41"/>
      <c r="E6" s="41"/>
      <c r="F6" s="531"/>
      <c r="G6" s="435"/>
      <c r="H6" s="435"/>
      <c r="I6" s="435"/>
      <c r="J6" s="435"/>
      <c r="K6" s="435"/>
      <c r="L6" s="435"/>
      <c r="M6" s="435"/>
      <c r="N6" s="435"/>
      <c r="O6" s="543"/>
      <c r="P6" s="148" t="s">
        <v>185</v>
      </c>
      <c r="Q6" s="527"/>
      <c r="R6" s="417"/>
      <c r="S6" s="528"/>
      <c r="T6" s="417"/>
      <c r="U6" s="417"/>
      <c r="V6" s="418"/>
      <c r="W6" s="118"/>
      <c r="X6" s="118"/>
      <c r="Y6" s="118"/>
    </row>
    <row r="7" spans="2:25" ht="9" customHeight="1" x14ac:dyDescent="0.15">
      <c r="B7" s="518" t="s">
        <v>42</v>
      </c>
      <c r="C7" s="519"/>
      <c r="D7" s="519"/>
      <c r="E7" s="519"/>
      <c r="F7" s="520"/>
      <c r="G7" s="503">
        <v>12742</v>
      </c>
      <c r="H7" s="503">
        <v>7834</v>
      </c>
      <c r="I7" s="503">
        <v>4908</v>
      </c>
      <c r="J7" s="503">
        <v>13979</v>
      </c>
      <c r="K7" s="503">
        <v>8219</v>
      </c>
      <c r="L7" s="503">
        <v>5760</v>
      </c>
      <c r="M7" s="503">
        <v>14575</v>
      </c>
      <c r="N7" s="503">
        <v>8332</v>
      </c>
      <c r="O7" s="500">
        <v>6243</v>
      </c>
      <c r="P7" s="484" t="s">
        <v>42</v>
      </c>
      <c r="Q7" s="474">
        <f>Q11+Q21+Q34+Q80</f>
        <v>15078</v>
      </c>
      <c r="R7" s="474">
        <f t="shared" ref="R7:V7" si="0">R11+R21+R34+R80</f>
        <v>8411</v>
      </c>
      <c r="S7" s="474">
        <f t="shared" si="0"/>
        <v>6667</v>
      </c>
      <c r="T7" s="473">
        <f t="shared" si="0"/>
        <v>16390</v>
      </c>
      <c r="U7" s="474">
        <f t="shared" si="0"/>
        <v>8861</v>
      </c>
      <c r="V7" s="475">
        <f t="shared" si="0"/>
        <v>7529</v>
      </c>
      <c r="W7" s="118"/>
      <c r="X7" s="118"/>
      <c r="Y7" s="118"/>
    </row>
    <row r="8" spans="2:25" ht="9" customHeight="1" x14ac:dyDescent="0.15">
      <c r="B8" s="521"/>
      <c r="C8" s="522"/>
      <c r="D8" s="522"/>
      <c r="E8" s="522"/>
      <c r="F8" s="523"/>
      <c r="G8" s="504"/>
      <c r="H8" s="504"/>
      <c r="I8" s="504"/>
      <c r="J8" s="504"/>
      <c r="K8" s="504"/>
      <c r="L8" s="504"/>
      <c r="M8" s="504"/>
      <c r="N8" s="504"/>
      <c r="O8" s="501"/>
      <c r="P8" s="485"/>
      <c r="Q8" s="474"/>
      <c r="R8" s="474"/>
      <c r="S8" s="474"/>
      <c r="T8" s="473"/>
      <c r="U8" s="474"/>
      <c r="V8" s="475"/>
      <c r="W8" s="118"/>
      <c r="X8" s="118"/>
      <c r="Y8" s="118"/>
    </row>
    <row r="9" spans="2:25" ht="9" customHeight="1" x14ac:dyDescent="0.15">
      <c r="B9" s="521"/>
      <c r="C9" s="522"/>
      <c r="D9" s="522"/>
      <c r="E9" s="522"/>
      <c r="F9" s="523"/>
      <c r="G9" s="504"/>
      <c r="H9" s="504"/>
      <c r="I9" s="504"/>
      <c r="J9" s="504"/>
      <c r="K9" s="504"/>
      <c r="L9" s="504"/>
      <c r="M9" s="504"/>
      <c r="N9" s="504"/>
      <c r="O9" s="501"/>
      <c r="P9" s="485"/>
      <c r="Q9" s="474"/>
      <c r="R9" s="474"/>
      <c r="S9" s="474"/>
      <c r="T9" s="473"/>
      <c r="U9" s="474"/>
      <c r="V9" s="475"/>
      <c r="W9" s="118"/>
      <c r="X9" s="118"/>
      <c r="Y9" s="118"/>
    </row>
    <row r="10" spans="2:25" ht="9" customHeight="1" x14ac:dyDescent="0.15">
      <c r="B10" s="521"/>
      <c r="C10" s="522"/>
      <c r="D10" s="522"/>
      <c r="E10" s="522"/>
      <c r="F10" s="523"/>
      <c r="G10" s="504"/>
      <c r="H10" s="504"/>
      <c r="I10" s="504"/>
      <c r="J10" s="504"/>
      <c r="K10" s="504"/>
      <c r="L10" s="504"/>
      <c r="M10" s="504"/>
      <c r="N10" s="504"/>
      <c r="O10" s="501"/>
      <c r="P10" s="486"/>
      <c r="Q10" s="474"/>
      <c r="R10" s="474"/>
      <c r="S10" s="474"/>
      <c r="T10" s="473"/>
      <c r="U10" s="474"/>
      <c r="V10" s="475"/>
      <c r="W10" s="118"/>
      <c r="X10" s="118"/>
      <c r="Y10" s="118"/>
    </row>
    <row r="11" spans="2:25" ht="9" customHeight="1" x14ac:dyDescent="0.15">
      <c r="B11" s="524"/>
      <c r="C11" s="525"/>
      <c r="D11" s="525"/>
      <c r="E11" s="525"/>
      <c r="F11" s="526"/>
      <c r="G11" s="505"/>
      <c r="H11" s="505"/>
      <c r="I11" s="505"/>
      <c r="J11" s="505"/>
      <c r="K11" s="505"/>
      <c r="L11" s="505"/>
      <c r="M11" s="505"/>
      <c r="N11" s="505"/>
      <c r="O11" s="502"/>
      <c r="P11" s="484" t="s">
        <v>31</v>
      </c>
      <c r="Q11" s="470">
        <f>SUM(Q15:Q20)</f>
        <v>580</v>
      </c>
      <c r="R11" s="470">
        <f t="shared" ref="R11:V11" si="1">SUM(R15:R20)</f>
        <v>421</v>
      </c>
      <c r="S11" s="478">
        <f t="shared" si="1"/>
        <v>159</v>
      </c>
      <c r="T11" s="466">
        <f t="shared" si="1"/>
        <v>564</v>
      </c>
      <c r="U11" s="470">
        <f t="shared" si="1"/>
        <v>400</v>
      </c>
      <c r="V11" s="471">
        <f t="shared" si="1"/>
        <v>164</v>
      </c>
      <c r="W11" s="121"/>
      <c r="X11" s="121"/>
      <c r="Y11" s="121"/>
    </row>
    <row r="12" spans="2:25" ht="9" customHeight="1" x14ac:dyDescent="0.15">
      <c r="B12" s="518" t="s">
        <v>31</v>
      </c>
      <c r="C12" s="519"/>
      <c r="D12" s="519"/>
      <c r="E12" s="519"/>
      <c r="F12" s="520"/>
      <c r="G12" s="492">
        <f>SUM(G17:G28)</f>
        <v>782</v>
      </c>
      <c r="H12" s="492">
        <f t="shared" ref="H12:O12" si="2">SUM(H17:H28)</f>
        <v>561</v>
      </c>
      <c r="I12" s="492">
        <f t="shared" si="2"/>
        <v>221</v>
      </c>
      <c r="J12" s="492">
        <f t="shared" si="2"/>
        <v>688</v>
      </c>
      <c r="K12" s="492">
        <f t="shared" si="2"/>
        <v>480</v>
      </c>
      <c r="L12" s="492">
        <f t="shared" si="2"/>
        <v>208</v>
      </c>
      <c r="M12" s="492">
        <f t="shared" si="2"/>
        <v>639</v>
      </c>
      <c r="N12" s="492">
        <f t="shared" si="2"/>
        <v>475</v>
      </c>
      <c r="O12" s="492">
        <f t="shared" si="2"/>
        <v>164</v>
      </c>
      <c r="P12" s="487"/>
      <c r="Q12" s="470"/>
      <c r="R12" s="470"/>
      <c r="S12" s="478"/>
      <c r="T12" s="466"/>
      <c r="U12" s="470"/>
      <c r="V12" s="471"/>
      <c r="W12" s="121"/>
      <c r="X12" s="121"/>
      <c r="Y12" s="121"/>
    </row>
    <row r="13" spans="2:25" ht="9" customHeight="1" x14ac:dyDescent="0.15">
      <c r="B13" s="521"/>
      <c r="C13" s="522"/>
      <c r="D13" s="522"/>
      <c r="E13" s="522"/>
      <c r="F13" s="523"/>
      <c r="G13" s="493"/>
      <c r="H13" s="493"/>
      <c r="I13" s="493"/>
      <c r="J13" s="493"/>
      <c r="K13" s="493"/>
      <c r="L13" s="493"/>
      <c r="M13" s="493"/>
      <c r="N13" s="493"/>
      <c r="O13" s="493"/>
      <c r="P13" s="487"/>
      <c r="Q13" s="470"/>
      <c r="R13" s="470"/>
      <c r="S13" s="478"/>
      <c r="T13" s="466"/>
      <c r="U13" s="470"/>
      <c r="V13" s="471"/>
      <c r="W13" s="121"/>
      <c r="X13" s="121"/>
      <c r="Y13" s="121"/>
    </row>
    <row r="14" spans="2:25" ht="9" customHeight="1" x14ac:dyDescent="0.15">
      <c r="B14" s="521"/>
      <c r="C14" s="522"/>
      <c r="D14" s="522"/>
      <c r="E14" s="522"/>
      <c r="F14" s="523"/>
      <c r="G14" s="493"/>
      <c r="H14" s="493"/>
      <c r="I14" s="493"/>
      <c r="J14" s="493"/>
      <c r="K14" s="493"/>
      <c r="L14" s="493"/>
      <c r="M14" s="493"/>
      <c r="N14" s="493"/>
      <c r="O14" s="493"/>
      <c r="P14" s="488"/>
      <c r="Q14" s="470"/>
      <c r="R14" s="470"/>
      <c r="S14" s="478"/>
      <c r="T14" s="466"/>
      <c r="U14" s="470"/>
      <c r="V14" s="471"/>
      <c r="W14" s="121"/>
      <c r="X14" s="121"/>
      <c r="Y14" s="121"/>
    </row>
    <row r="15" spans="2:25" ht="9" customHeight="1" x14ac:dyDescent="0.15">
      <c r="B15" s="521"/>
      <c r="C15" s="522"/>
      <c r="D15" s="522"/>
      <c r="E15" s="522"/>
      <c r="F15" s="523"/>
      <c r="G15" s="493"/>
      <c r="H15" s="493"/>
      <c r="I15" s="493"/>
      <c r="J15" s="493"/>
      <c r="K15" s="493"/>
      <c r="L15" s="493"/>
      <c r="M15" s="493"/>
      <c r="N15" s="493"/>
      <c r="O15" s="493"/>
      <c r="P15" s="480" t="s">
        <v>143</v>
      </c>
      <c r="Q15" s="470">
        <f>SUM(R15:S17)</f>
        <v>569</v>
      </c>
      <c r="R15" s="466">
        <v>412</v>
      </c>
      <c r="S15" s="476">
        <v>157</v>
      </c>
      <c r="T15" s="466">
        <f>SUM(U15:V17)</f>
        <v>551</v>
      </c>
      <c r="U15" s="466">
        <v>388</v>
      </c>
      <c r="V15" s="468">
        <v>163</v>
      </c>
      <c r="W15" s="121"/>
      <c r="X15" s="121"/>
      <c r="Y15" s="121"/>
    </row>
    <row r="16" spans="2:25" ht="9" customHeight="1" x14ac:dyDescent="0.15">
      <c r="B16" s="524"/>
      <c r="C16" s="525"/>
      <c r="D16" s="525"/>
      <c r="E16" s="525"/>
      <c r="F16" s="526"/>
      <c r="G16" s="499"/>
      <c r="H16" s="499"/>
      <c r="I16" s="499"/>
      <c r="J16" s="499"/>
      <c r="K16" s="499"/>
      <c r="L16" s="499"/>
      <c r="M16" s="499"/>
      <c r="N16" s="499"/>
      <c r="O16" s="499"/>
      <c r="P16" s="480"/>
      <c r="Q16" s="470"/>
      <c r="R16" s="466"/>
      <c r="S16" s="476"/>
      <c r="T16" s="466"/>
      <c r="U16" s="466"/>
      <c r="V16" s="468"/>
      <c r="W16" s="121"/>
      <c r="X16" s="121"/>
      <c r="Y16" s="121"/>
    </row>
    <row r="17" spans="2:29" ht="9" customHeight="1" x14ac:dyDescent="0.15">
      <c r="B17" s="506" t="s">
        <v>35</v>
      </c>
      <c r="C17" s="507"/>
      <c r="D17" s="507"/>
      <c r="E17" s="507"/>
      <c r="F17" s="508"/>
      <c r="G17" s="492">
        <v>773</v>
      </c>
      <c r="H17" s="492">
        <v>552</v>
      </c>
      <c r="I17" s="492">
        <v>221</v>
      </c>
      <c r="J17" s="492">
        <v>669</v>
      </c>
      <c r="K17" s="492">
        <v>462</v>
      </c>
      <c r="L17" s="492">
        <v>207</v>
      </c>
      <c r="M17" s="492">
        <v>620</v>
      </c>
      <c r="N17" s="492">
        <v>459</v>
      </c>
      <c r="O17" s="495">
        <v>161</v>
      </c>
      <c r="P17" s="480"/>
      <c r="Q17" s="470"/>
      <c r="R17" s="466"/>
      <c r="S17" s="476"/>
      <c r="T17" s="466"/>
      <c r="U17" s="466"/>
      <c r="V17" s="468"/>
      <c r="W17" s="121"/>
      <c r="X17" s="121"/>
      <c r="Y17" s="121"/>
    </row>
    <row r="18" spans="2:29" ht="9" customHeight="1" x14ac:dyDescent="0.15">
      <c r="B18" s="509"/>
      <c r="C18" s="510"/>
      <c r="D18" s="510"/>
      <c r="E18" s="510"/>
      <c r="F18" s="511"/>
      <c r="G18" s="493"/>
      <c r="H18" s="493"/>
      <c r="I18" s="493"/>
      <c r="J18" s="493"/>
      <c r="K18" s="493"/>
      <c r="L18" s="493"/>
      <c r="M18" s="493"/>
      <c r="N18" s="493"/>
      <c r="O18" s="496"/>
      <c r="P18" s="480" t="s">
        <v>37</v>
      </c>
      <c r="Q18" s="470">
        <f>SUM(R18:S20)</f>
        <v>11</v>
      </c>
      <c r="R18" s="466">
        <v>9</v>
      </c>
      <c r="S18" s="476">
        <v>2</v>
      </c>
      <c r="T18" s="466">
        <f>SUM(U18:V20)</f>
        <v>13</v>
      </c>
      <c r="U18" s="466">
        <v>12</v>
      </c>
      <c r="V18" s="468">
        <v>1</v>
      </c>
      <c r="W18" s="121"/>
      <c r="X18" s="121"/>
      <c r="Y18" s="121"/>
    </row>
    <row r="19" spans="2:29" ht="9" customHeight="1" x14ac:dyDescent="0.15">
      <c r="B19" s="509"/>
      <c r="C19" s="510"/>
      <c r="D19" s="510"/>
      <c r="E19" s="510"/>
      <c r="F19" s="511"/>
      <c r="G19" s="493"/>
      <c r="H19" s="493"/>
      <c r="I19" s="493"/>
      <c r="J19" s="493"/>
      <c r="K19" s="493"/>
      <c r="L19" s="493"/>
      <c r="M19" s="493"/>
      <c r="N19" s="493"/>
      <c r="O19" s="496"/>
      <c r="P19" s="480"/>
      <c r="Q19" s="470"/>
      <c r="R19" s="466"/>
      <c r="S19" s="476"/>
      <c r="T19" s="466"/>
      <c r="U19" s="466"/>
      <c r="V19" s="468"/>
      <c r="W19" s="121"/>
      <c r="X19" s="121"/>
      <c r="Y19" s="121"/>
    </row>
    <row r="20" spans="2:29" ht="9" customHeight="1" x14ac:dyDescent="0.15">
      <c r="B20" s="515"/>
      <c r="C20" s="516"/>
      <c r="D20" s="516"/>
      <c r="E20" s="516"/>
      <c r="F20" s="517"/>
      <c r="G20" s="499"/>
      <c r="H20" s="499"/>
      <c r="I20" s="499"/>
      <c r="J20" s="499"/>
      <c r="K20" s="499"/>
      <c r="L20" s="499"/>
      <c r="M20" s="499"/>
      <c r="N20" s="499"/>
      <c r="O20" s="498"/>
      <c r="P20" s="480"/>
      <c r="Q20" s="470"/>
      <c r="R20" s="466"/>
      <c r="S20" s="476"/>
      <c r="T20" s="466"/>
      <c r="U20" s="466"/>
      <c r="V20" s="468"/>
      <c r="W20" s="121"/>
      <c r="X20" s="121"/>
      <c r="Y20" s="121"/>
    </row>
    <row r="21" spans="2:29" ht="9" customHeight="1" x14ac:dyDescent="0.15">
      <c r="B21" s="506" t="s">
        <v>36</v>
      </c>
      <c r="C21" s="507"/>
      <c r="D21" s="507"/>
      <c r="E21" s="507"/>
      <c r="F21" s="508"/>
      <c r="G21" s="492" t="s">
        <v>77</v>
      </c>
      <c r="H21" s="492" t="s">
        <v>77</v>
      </c>
      <c r="I21" s="492" t="s">
        <v>77</v>
      </c>
      <c r="J21" s="492" t="s">
        <v>77</v>
      </c>
      <c r="K21" s="492" t="s">
        <v>77</v>
      </c>
      <c r="L21" s="492" t="s">
        <v>77</v>
      </c>
      <c r="M21" s="492" t="s">
        <v>77</v>
      </c>
      <c r="N21" s="492" t="s">
        <v>77</v>
      </c>
      <c r="O21" s="495" t="s">
        <v>77</v>
      </c>
      <c r="P21" s="484" t="s">
        <v>135</v>
      </c>
      <c r="Q21" s="470">
        <f>SUM(Q25:Q33)</f>
        <v>2439</v>
      </c>
      <c r="R21" s="470">
        <f t="shared" ref="R21:V21" si="3">SUM(R25:R33)</f>
        <v>1902</v>
      </c>
      <c r="S21" s="478">
        <f t="shared" si="3"/>
        <v>537</v>
      </c>
      <c r="T21" s="466">
        <f t="shared" si="3"/>
        <v>2462</v>
      </c>
      <c r="U21" s="470">
        <f t="shared" si="3"/>
        <v>1924</v>
      </c>
      <c r="V21" s="471">
        <f t="shared" si="3"/>
        <v>538</v>
      </c>
      <c r="W21" s="121"/>
      <c r="X21" s="121"/>
      <c r="Y21" s="121"/>
      <c r="Z21" s="118"/>
      <c r="AA21" s="118"/>
      <c r="AB21" s="118"/>
      <c r="AC21" s="5"/>
    </row>
    <row r="22" spans="2:29" ht="9" customHeight="1" x14ac:dyDescent="0.15">
      <c r="B22" s="509"/>
      <c r="C22" s="510"/>
      <c r="D22" s="510"/>
      <c r="E22" s="510"/>
      <c r="F22" s="511"/>
      <c r="G22" s="493"/>
      <c r="H22" s="493"/>
      <c r="I22" s="493"/>
      <c r="J22" s="493"/>
      <c r="K22" s="493"/>
      <c r="L22" s="493"/>
      <c r="M22" s="493"/>
      <c r="N22" s="493"/>
      <c r="O22" s="496"/>
      <c r="P22" s="485"/>
      <c r="Q22" s="470"/>
      <c r="R22" s="470"/>
      <c r="S22" s="478"/>
      <c r="T22" s="466"/>
      <c r="U22" s="470"/>
      <c r="V22" s="471"/>
      <c r="W22" s="121"/>
      <c r="X22" s="121"/>
      <c r="Y22" s="121"/>
      <c r="Z22" s="118"/>
      <c r="AA22" s="118"/>
      <c r="AB22" s="118"/>
      <c r="AC22" s="5"/>
    </row>
    <row r="23" spans="2:29" ht="9" customHeight="1" x14ac:dyDescent="0.15">
      <c r="B23" s="509"/>
      <c r="C23" s="510"/>
      <c r="D23" s="510"/>
      <c r="E23" s="510"/>
      <c r="F23" s="511"/>
      <c r="G23" s="493"/>
      <c r="H23" s="493"/>
      <c r="I23" s="493"/>
      <c r="J23" s="493"/>
      <c r="K23" s="493"/>
      <c r="L23" s="493"/>
      <c r="M23" s="493"/>
      <c r="N23" s="493"/>
      <c r="O23" s="496"/>
      <c r="P23" s="485"/>
      <c r="Q23" s="470"/>
      <c r="R23" s="470"/>
      <c r="S23" s="478"/>
      <c r="T23" s="466"/>
      <c r="U23" s="470"/>
      <c r="V23" s="471"/>
      <c r="W23" s="121"/>
      <c r="X23" s="121"/>
      <c r="Y23" s="121"/>
      <c r="Z23" s="118"/>
      <c r="AA23" s="118"/>
      <c r="AB23" s="118"/>
      <c r="AC23" s="5"/>
    </row>
    <row r="24" spans="2:29" ht="9" customHeight="1" x14ac:dyDescent="0.15">
      <c r="B24" s="515"/>
      <c r="C24" s="516"/>
      <c r="D24" s="516"/>
      <c r="E24" s="516"/>
      <c r="F24" s="517"/>
      <c r="G24" s="499"/>
      <c r="H24" s="499"/>
      <c r="I24" s="499"/>
      <c r="J24" s="499"/>
      <c r="K24" s="499"/>
      <c r="L24" s="499"/>
      <c r="M24" s="499"/>
      <c r="N24" s="499"/>
      <c r="O24" s="498"/>
      <c r="P24" s="486"/>
      <c r="Q24" s="470"/>
      <c r="R24" s="470"/>
      <c r="S24" s="478"/>
      <c r="T24" s="466"/>
      <c r="U24" s="470"/>
      <c r="V24" s="471"/>
      <c r="W24" s="121"/>
      <c r="X24" s="121"/>
      <c r="Y24" s="121"/>
      <c r="Z24" s="118"/>
      <c r="AA24" s="118"/>
      <c r="AB24" s="118"/>
      <c r="AC24" s="5"/>
    </row>
    <row r="25" spans="2:29" ht="9" customHeight="1" x14ac:dyDescent="0.15">
      <c r="B25" s="506" t="s">
        <v>37</v>
      </c>
      <c r="C25" s="507"/>
      <c r="D25" s="507"/>
      <c r="E25" s="507"/>
      <c r="F25" s="508"/>
      <c r="G25" s="492">
        <v>9</v>
      </c>
      <c r="H25" s="492">
        <v>9</v>
      </c>
      <c r="I25" s="492" t="s">
        <v>77</v>
      </c>
      <c r="J25" s="492">
        <v>19</v>
      </c>
      <c r="K25" s="492">
        <v>18</v>
      </c>
      <c r="L25" s="492">
        <v>1</v>
      </c>
      <c r="M25" s="492">
        <v>19</v>
      </c>
      <c r="N25" s="492">
        <v>16</v>
      </c>
      <c r="O25" s="495">
        <v>3</v>
      </c>
      <c r="P25" s="489" t="s">
        <v>206</v>
      </c>
      <c r="Q25" s="470">
        <f>SUM(R25:S27)</f>
        <v>3</v>
      </c>
      <c r="R25" s="466">
        <v>3</v>
      </c>
      <c r="S25" s="479" t="s">
        <v>77</v>
      </c>
      <c r="T25" s="466">
        <f>SUM(U25:V27)</f>
        <v>2</v>
      </c>
      <c r="U25" s="466">
        <v>2</v>
      </c>
      <c r="V25" s="472" t="s">
        <v>377</v>
      </c>
      <c r="W25" s="121"/>
      <c r="X25" s="121"/>
      <c r="Y25" s="121"/>
      <c r="Z25" s="118"/>
      <c r="AA25" s="118"/>
      <c r="AB25" s="118"/>
      <c r="AC25" s="5"/>
    </row>
    <row r="26" spans="2:29" ht="9" customHeight="1" x14ac:dyDescent="0.15">
      <c r="B26" s="509"/>
      <c r="C26" s="510"/>
      <c r="D26" s="510"/>
      <c r="E26" s="510"/>
      <c r="F26" s="511"/>
      <c r="G26" s="493"/>
      <c r="H26" s="493"/>
      <c r="I26" s="493"/>
      <c r="J26" s="493"/>
      <c r="K26" s="493"/>
      <c r="L26" s="493"/>
      <c r="M26" s="493"/>
      <c r="N26" s="493"/>
      <c r="O26" s="496"/>
      <c r="P26" s="490"/>
      <c r="Q26" s="470"/>
      <c r="R26" s="466"/>
      <c r="S26" s="479"/>
      <c r="T26" s="466"/>
      <c r="U26" s="466"/>
      <c r="V26" s="472"/>
      <c r="W26" s="121"/>
      <c r="X26" s="36"/>
      <c r="Y26" s="36"/>
      <c r="Z26" s="29"/>
      <c r="AA26" s="30"/>
      <c r="AB26" s="118"/>
      <c r="AC26" s="5"/>
    </row>
    <row r="27" spans="2:29" ht="9" customHeight="1" x14ac:dyDescent="0.15">
      <c r="B27" s="509"/>
      <c r="C27" s="510"/>
      <c r="D27" s="510"/>
      <c r="E27" s="510"/>
      <c r="F27" s="511"/>
      <c r="G27" s="493"/>
      <c r="H27" s="493"/>
      <c r="I27" s="493"/>
      <c r="J27" s="493"/>
      <c r="K27" s="493"/>
      <c r="L27" s="493"/>
      <c r="M27" s="493"/>
      <c r="N27" s="493"/>
      <c r="O27" s="496"/>
      <c r="P27" s="491"/>
      <c r="Q27" s="470"/>
      <c r="R27" s="466"/>
      <c r="S27" s="479"/>
      <c r="T27" s="466"/>
      <c r="U27" s="466"/>
      <c r="V27" s="472"/>
      <c r="W27" s="121"/>
      <c r="X27" s="36"/>
      <c r="Y27" s="36"/>
      <c r="Z27" s="29"/>
      <c r="AA27" s="30"/>
      <c r="AB27" s="118"/>
      <c r="AC27" s="5"/>
    </row>
    <row r="28" spans="2:29" ht="9" customHeight="1" x14ac:dyDescent="0.15">
      <c r="B28" s="515"/>
      <c r="C28" s="516"/>
      <c r="D28" s="516"/>
      <c r="E28" s="516"/>
      <c r="F28" s="517"/>
      <c r="G28" s="499"/>
      <c r="H28" s="499"/>
      <c r="I28" s="499"/>
      <c r="J28" s="499"/>
      <c r="K28" s="499"/>
      <c r="L28" s="499"/>
      <c r="M28" s="499"/>
      <c r="N28" s="499"/>
      <c r="O28" s="498"/>
      <c r="P28" s="480" t="s">
        <v>39</v>
      </c>
      <c r="Q28" s="470">
        <f t="shared" ref="Q28" si="4">SUM(R28:S30)</f>
        <v>1427</v>
      </c>
      <c r="R28" s="466">
        <v>1253</v>
      </c>
      <c r="S28" s="476">
        <v>174</v>
      </c>
      <c r="T28" s="466">
        <f t="shared" ref="T28" si="5">SUM(U28:V30)</f>
        <v>1483</v>
      </c>
      <c r="U28" s="466">
        <v>1320</v>
      </c>
      <c r="V28" s="468">
        <v>163</v>
      </c>
      <c r="W28" s="121"/>
      <c r="X28" s="36"/>
      <c r="Y28" s="36"/>
      <c r="Z28" s="29"/>
      <c r="AA28" s="30"/>
      <c r="AB28" s="118"/>
      <c r="AC28" s="5"/>
    </row>
    <row r="29" spans="2:29" ht="9" customHeight="1" x14ac:dyDescent="0.15">
      <c r="B29" s="518" t="s">
        <v>32</v>
      </c>
      <c r="C29" s="519"/>
      <c r="D29" s="519"/>
      <c r="E29" s="519"/>
      <c r="F29" s="520"/>
      <c r="G29" s="492">
        <f>SUM(G34:G46)</f>
        <v>2788</v>
      </c>
      <c r="H29" s="492">
        <f>SUM(H34:H46)</f>
        <v>2257</v>
      </c>
      <c r="I29" s="492">
        <f t="shared" ref="I29:O29" si="6">SUM(I34:I46)</f>
        <v>531</v>
      </c>
      <c r="J29" s="492">
        <f t="shared" si="6"/>
        <v>2947</v>
      </c>
      <c r="K29" s="492">
        <f t="shared" si="6"/>
        <v>2296</v>
      </c>
      <c r="L29" s="492">
        <f t="shared" si="6"/>
        <v>651</v>
      </c>
      <c r="M29" s="492">
        <f t="shared" si="6"/>
        <v>2884</v>
      </c>
      <c r="N29" s="492">
        <f t="shared" si="6"/>
        <v>2218</v>
      </c>
      <c r="O29" s="492">
        <f t="shared" si="6"/>
        <v>666</v>
      </c>
      <c r="P29" s="480"/>
      <c r="Q29" s="470"/>
      <c r="R29" s="466"/>
      <c r="S29" s="476"/>
      <c r="T29" s="466"/>
      <c r="U29" s="466"/>
      <c r="V29" s="468"/>
      <c r="W29" s="121"/>
      <c r="X29" s="36"/>
      <c r="Y29" s="36"/>
      <c r="Z29" s="29"/>
      <c r="AA29" s="30"/>
      <c r="AB29" s="118"/>
      <c r="AC29" s="5"/>
    </row>
    <row r="30" spans="2:29" ht="9" customHeight="1" x14ac:dyDescent="0.15">
      <c r="B30" s="521"/>
      <c r="C30" s="522"/>
      <c r="D30" s="522"/>
      <c r="E30" s="522"/>
      <c r="F30" s="523"/>
      <c r="G30" s="493"/>
      <c r="H30" s="493"/>
      <c r="I30" s="493"/>
      <c r="J30" s="493"/>
      <c r="K30" s="493"/>
      <c r="L30" s="493"/>
      <c r="M30" s="493"/>
      <c r="N30" s="493"/>
      <c r="O30" s="493"/>
      <c r="P30" s="480"/>
      <c r="Q30" s="470"/>
      <c r="R30" s="466"/>
      <c r="S30" s="476"/>
      <c r="T30" s="466"/>
      <c r="U30" s="466"/>
      <c r="V30" s="468"/>
      <c r="W30" s="121"/>
      <c r="X30" s="36"/>
      <c r="Y30" s="36"/>
      <c r="Z30" s="29"/>
      <c r="AA30" s="30"/>
      <c r="AB30" s="118"/>
      <c r="AC30" s="5"/>
    </row>
    <row r="31" spans="2:29" ht="9" customHeight="1" x14ac:dyDescent="0.15">
      <c r="B31" s="521"/>
      <c r="C31" s="522"/>
      <c r="D31" s="522"/>
      <c r="E31" s="522"/>
      <c r="F31" s="523"/>
      <c r="G31" s="493"/>
      <c r="H31" s="493"/>
      <c r="I31" s="493"/>
      <c r="J31" s="493"/>
      <c r="K31" s="493"/>
      <c r="L31" s="493"/>
      <c r="M31" s="493"/>
      <c r="N31" s="493"/>
      <c r="O31" s="493"/>
      <c r="P31" s="480" t="s">
        <v>40</v>
      </c>
      <c r="Q31" s="470">
        <f t="shared" ref="Q31" si="7">SUM(R31:S33)</f>
        <v>1009</v>
      </c>
      <c r="R31" s="466">
        <v>646</v>
      </c>
      <c r="S31" s="476">
        <v>363</v>
      </c>
      <c r="T31" s="466">
        <f t="shared" ref="T31" si="8">SUM(U31:V33)</f>
        <v>977</v>
      </c>
      <c r="U31" s="466">
        <v>602</v>
      </c>
      <c r="V31" s="468">
        <v>375</v>
      </c>
      <c r="W31" s="121"/>
      <c r="X31" s="36"/>
      <c r="Y31" s="36"/>
      <c r="Z31" s="29"/>
      <c r="AA31" s="30"/>
      <c r="AB31" s="118"/>
      <c r="AC31" s="5"/>
    </row>
    <row r="32" spans="2:29" ht="9" customHeight="1" x14ac:dyDescent="0.15">
      <c r="B32" s="521"/>
      <c r="C32" s="522"/>
      <c r="D32" s="522"/>
      <c r="E32" s="522"/>
      <c r="F32" s="523"/>
      <c r="G32" s="493"/>
      <c r="H32" s="493"/>
      <c r="I32" s="493"/>
      <c r="J32" s="493"/>
      <c r="K32" s="493"/>
      <c r="L32" s="493"/>
      <c r="M32" s="493"/>
      <c r="N32" s="493"/>
      <c r="O32" s="493"/>
      <c r="P32" s="480"/>
      <c r="Q32" s="470"/>
      <c r="R32" s="466"/>
      <c r="S32" s="476"/>
      <c r="T32" s="466"/>
      <c r="U32" s="466"/>
      <c r="V32" s="468"/>
      <c r="W32" s="121"/>
      <c r="X32" s="36"/>
      <c r="Y32" s="36"/>
      <c r="Z32" s="29"/>
      <c r="AA32" s="30"/>
      <c r="AB32" s="118"/>
      <c r="AC32" s="5"/>
    </row>
    <row r="33" spans="2:29" ht="9" customHeight="1" x14ac:dyDescent="0.15">
      <c r="B33" s="524"/>
      <c r="C33" s="525"/>
      <c r="D33" s="525"/>
      <c r="E33" s="525"/>
      <c r="F33" s="526"/>
      <c r="G33" s="499"/>
      <c r="H33" s="499"/>
      <c r="I33" s="499"/>
      <c r="J33" s="499"/>
      <c r="K33" s="499"/>
      <c r="L33" s="499"/>
      <c r="M33" s="499"/>
      <c r="N33" s="499"/>
      <c r="O33" s="499"/>
      <c r="P33" s="480"/>
      <c r="Q33" s="470"/>
      <c r="R33" s="466"/>
      <c r="S33" s="476"/>
      <c r="T33" s="466"/>
      <c r="U33" s="466"/>
      <c r="V33" s="468"/>
      <c r="W33" s="121"/>
      <c r="X33" s="36"/>
      <c r="Y33" s="36"/>
      <c r="Z33" s="29"/>
      <c r="AA33" s="30"/>
      <c r="AB33" s="118"/>
      <c r="AC33" s="5"/>
    </row>
    <row r="34" spans="2:29" ht="9" customHeight="1" x14ac:dyDescent="0.15">
      <c r="B34" s="506" t="s">
        <v>38</v>
      </c>
      <c r="C34" s="507"/>
      <c r="D34" s="507"/>
      <c r="E34" s="507"/>
      <c r="F34" s="508"/>
      <c r="G34" s="492">
        <v>10</v>
      </c>
      <c r="H34" s="492">
        <v>7</v>
      </c>
      <c r="I34" s="492">
        <v>3</v>
      </c>
      <c r="J34" s="492">
        <v>10</v>
      </c>
      <c r="K34" s="492">
        <v>8</v>
      </c>
      <c r="L34" s="492">
        <v>2</v>
      </c>
      <c r="M34" s="492">
        <v>11</v>
      </c>
      <c r="N34" s="492">
        <v>10</v>
      </c>
      <c r="O34" s="495">
        <v>1</v>
      </c>
      <c r="P34" s="484" t="s">
        <v>136</v>
      </c>
      <c r="Q34" s="470">
        <f>SUM(Q38:Q79)</f>
        <v>11264</v>
      </c>
      <c r="R34" s="470">
        <f t="shared" ref="R34:V34" si="9">SUM(R38:R79)</f>
        <v>5623</v>
      </c>
      <c r="S34" s="478">
        <f t="shared" si="9"/>
        <v>5641</v>
      </c>
      <c r="T34" s="466">
        <f t="shared" si="9"/>
        <v>12449</v>
      </c>
      <c r="U34" s="470">
        <f t="shared" si="9"/>
        <v>6034</v>
      </c>
      <c r="V34" s="471">
        <f t="shared" si="9"/>
        <v>6415</v>
      </c>
      <c r="W34" s="121"/>
      <c r="X34" s="36"/>
      <c r="Y34" s="36"/>
      <c r="Z34" s="29"/>
      <c r="AA34" s="30"/>
      <c r="AB34" s="118"/>
      <c r="AC34" s="5"/>
    </row>
    <row r="35" spans="2:29" ht="9" customHeight="1" x14ac:dyDescent="0.15">
      <c r="B35" s="509"/>
      <c r="C35" s="510"/>
      <c r="D35" s="510"/>
      <c r="E35" s="510"/>
      <c r="F35" s="511"/>
      <c r="G35" s="493"/>
      <c r="H35" s="493"/>
      <c r="I35" s="493"/>
      <c r="J35" s="493"/>
      <c r="K35" s="493"/>
      <c r="L35" s="493"/>
      <c r="M35" s="493"/>
      <c r="N35" s="493"/>
      <c r="O35" s="496"/>
      <c r="P35" s="485"/>
      <c r="Q35" s="470"/>
      <c r="R35" s="470"/>
      <c r="S35" s="478"/>
      <c r="T35" s="466"/>
      <c r="U35" s="470"/>
      <c r="V35" s="471"/>
      <c r="W35" s="121"/>
      <c r="X35" s="36"/>
      <c r="Y35" s="36"/>
      <c r="Z35" s="29"/>
      <c r="AA35" s="30"/>
      <c r="AB35" s="118"/>
      <c r="AC35" s="5"/>
    </row>
    <row r="36" spans="2:29" ht="9" customHeight="1" x14ac:dyDescent="0.15">
      <c r="B36" s="509"/>
      <c r="C36" s="510"/>
      <c r="D36" s="510"/>
      <c r="E36" s="510"/>
      <c r="F36" s="511"/>
      <c r="G36" s="493"/>
      <c r="H36" s="493"/>
      <c r="I36" s="493"/>
      <c r="J36" s="493"/>
      <c r="K36" s="493"/>
      <c r="L36" s="493"/>
      <c r="M36" s="493"/>
      <c r="N36" s="493"/>
      <c r="O36" s="496"/>
      <c r="P36" s="485"/>
      <c r="Q36" s="470"/>
      <c r="R36" s="470"/>
      <c r="S36" s="478"/>
      <c r="T36" s="466"/>
      <c r="U36" s="470"/>
      <c r="V36" s="471"/>
      <c r="W36" s="36"/>
      <c r="X36" s="36"/>
      <c r="Y36" s="36"/>
      <c r="Z36" s="29"/>
      <c r="AA36" s="30"/>
      <c r="AB36" s="118"/>
      <c r="AC36" s="5"/>
    </row>
    <row r="37" spans="2:29" ht="9" customHeight="1" x14ac:dyDescent="0.15">
      <c r="B37" s="515"/>
      <c r="C37" s="516"/>
      <c r="D37" s="516"/>
      <c r="E37" s="516"/>
      <c r="F37" s="517"/>
      <c r="G37" s="499"/>
      <c r="H37" s="499"/>
      <c r="I37" s="499"/>
      <c r="J37" s="499"/>
      <c r="K37" s="499"/>
      <c r="L37" s="499"/>
      <c r="M37" s="499"/>
      <c r="N37" s="499"/>
      <c r="O37" s="498"/>
      <c r="P37" s="486"/>
      <c r="Q37" s="470"/>
      <c r="R37" s="470"/>
      <c r="S37" s="478"/>
      <c r="T37" s="466"/>
      <c r="U37" s="470"/>
      <c r="V37" s="471"/>
      <c r="W37" s="36"/>
      <c r="X37" s="36"/>
      <c r="Y37" s="36"/>
      <c r="Z37" s="29"/>
      <c r="AA37" s="30"/>
      <c r="AB37" s="118"/>
      <c r="AC37" s="5"/>
    </row>
    <row r="38" spans="2:29" ht="9" customHeight="1" x14ac:dyDescent="0.15">
      <c r="B38" s="506" t="s">
        <v>39</v>
      </c>
      <c r="C38" s="507"/>
      <c r="D38" s="507"/>
      <c r="E38" s="507"/>
      <c r="F38" s="508"/>
      <c r="G38" s="492">
        <v>1732</v>
      </c>
      <c r="H38" s="492">
        <v>1535</v>
      </c>
      <c r="I38" s="492">
        <v>197</v>
      </c>
      <c r="J38" s="492">
        <v>1847</v>
      </c>
      <c r="K38" s="492">
        <v>1605</v>
      </c>
      <c r="L38" s="492">
        <v>242</v>
      </c>
      <c r="M38" s="492">
        <v>1656</v>
      </c>
      <c r="N38" s="492">
        <v>1446</v>
      </c>
      <c r="O38" s="495">
        <v>210</v>
      </c>
      <c r="P38" s="483" t="s">
        <v>207</v>
      </c>
      <c r="Q38" s="470">
        <f t="shared" ref="Q38" si="10">SUM(R38:S40)</f>
        <v>90</v>
      </c>
      <c r="R38" s="466">
        <v>78</v>
      </c>
      <c r="S38" s="476">
        <v>12</v>
      </c>
      <c r="T38" s="466">
        <f t="shared" ref="T38" si="11">SUM(U38:V40)</f>
        <v>125</v>
      </c>
      <c r="U38" s="466">
        <v>99</v>
      </c>
      <c r="V38" s="468">
        <v>26</v>
      </c>
      <c r="W38" s="36"/>
      <c r="X38" s="36"/>
      <c r="Y38" s="36"/>
      <c r="Z38" s="29"/>
      <c r="AA38" s="30"/>
      <c r="AB38" s="118"/>
      <c r="AC38" s="5"/>
    </row>
    <row r="39" spans="2:29" ht="9" customHeight="1" x14ac:dyDescent="0.15">
      <c r="B39" s="509"/>
      <c r="C39" s="510"/>
      <c r="D39" s="510"/>
      <c r="E39" s="510"/>
      <c r="F39" s="511"/>
      <c r="G39" s="493"/>
      <c r="H39" s="493"/>
      <c r="I39" s="493"/>
      <c r="J39" s="493"/>
      <c r="K39" s="493"/>
      <c r="L39" s="493"/>
      <c r="M39" s="493"/>
      <c r="N39" s="493"/>
      <c r="O39" s="496"/>
      <c r="P39" s="483"/>
      <c r="Q39" s="470"/>
      <c r="R39" s="466"/>
      <c r="S39" s="476"/>
      <c r="T39" s="466"/>
      <c r="U39" s="466"/>
      <c r="V39" s="468"/>
      <c r="W39" s="36"/>
      <c r="X39" s="36"/>
      <c r="Y39" s="36"/>
      <c r="Z39" s="29"/>
      <c r="AA39" s="30"/>
      <c r="AB39" s="118"/>
      <c r="AC39" s="5"/>
    </row>
    <row r="40" spans="2:29" ht="9" customHeight="1" x14ac:dyDescent="0.15">
      <c r="B40" s="509"/>
      <c r="C40" s="510"/>
      <c r="D40" s="510"/>
      <c r="E40" s="510"/>
      <c r="F40" s="511"/>
      <c r="G40" s="493"/>
      <c r="H40" s="493"/>
      <c r="I40" s="493"/>
      <c r="J40" s="493"/>
      <c r="K40" s="493"/>
      <c r="L40" s="493"/>
      <c r="M40" s="493"/>
      <c r="N40" s="493"/>
      <c r="O40" s="496"/>
      <c r="P40" s="483"/>
      <c r="Q40" s="470"/>
      <c r="R40" s="466"/>
      <c r="S40" s="476"/>
      <c r="T40" s="466"/>
      <c r="U40" s="466"/>
      <c r="V40" s="468"/>
      <c r="W40" s="36"/>
      <c r="X40" s="36"/>
      <c r="Y40" s="36"/>
      <c r="Z40" s="29"/>
      <c r="AA40" s="30"/>
      <c r="AB40" s="118"/>
      <c r="AC40" s="5"/>
    </row>
    <row r="41" spans="2:29" ht="9" customHeight="1" x14ac:dyDescent="0.15">
      <c r="B41" s="509"/>
      <c r="C41" s="510"/>
      <c r="D41" s="510"/>
      <c r="E41" s="510"/>
      <c r="F41" s="511"/>
      <c r="G41" s="493"/>
      <c r="H41" s="493"/>
      <c r="I41" s="493"/>
      <c r="J41" s="493"/>
      <c r="K41" s="493"/>
      <c r="L41" s="493"/>
      <c r="M41" s="493"/>
      <c r="N41" s="493"/>
      <c r="O41" s="496"/>
      <c r="P41" s="480" t="s">
        <v>123</v>
      </c>
      <c r="Q41" s="470">
        <f t="shared" ref="Q41:Q80" si="12">SUM(R41:S43)</f>
        <v>296</v>
      </c>
      <c r="R41" s="466">
        <v>200</v>
      </c>
      <c r="S41" s="476">
        <v>96</v>
      </c>
      <c r="T41" s="466">
        <f t="shared" ref="T41:T80" si="13">SUM(U41:V43)</f>
        <v>399</v>
      </c>
      <c r="U41" s="466">
        <v>265</v>
      </c>
      <c r="V41" s="468">
        <v>134</v>
      </c>
      <c r="W41" s="36"/>
      <c r="X41" s="37"/>
      <c r="Y41" s="37"/>
      <c r="Z41" s="29"/>
      <c r="AA41" s="30"/>
      <c r="AB41" s="118"/>
      <c r="AC41" s="5"/>
    </row>
    <row r="42" spans="2:29" ht="9" customHeight="1" x14ac:dyDescent="0.15">
      <c r="B42" s="515"/>
      <c r="C42" s="516"/>
      <c r="D42" s="516"/>
      <c r="E42" s="516"/>
      <c r="F42" s="517"/>
      <c r="G42" s="499"/>
      <c r="H42" s="499"/>
      <c r="I42" s="499"/>
      <c r="J42" s="499"/>
      <c r="K42" s="499"/>
      <c r="L42" s="499"/>
      <c r="M42" s="499"/>
      <c r="N42" s="499"/>
      <c r="O42" s="498"/>
      <c r="P42" s="480"/>
      <c r="Q42" s="470"/>
      <c r="R42" s="466"/>
      <c r="S42" s="476"/>
      <c r="T42" s="466"/>
      <c r="U42" s="466"/>
      <c r="V42" s="468"/>
      <c r="W42" s="36"/>
      <c r="X42" s="37"/>
      <c r="Y42" s="37"/>
      <c r="Z42" s="29"/>
      <c r="AA42" s="30"/>
      <c r="AB42" s="118"/>
      <c r="AC42" s="5"/>
    </row>
    <row r="43" spans="2:29" ht="9" customHeight="1" x14ac:dyDescent="0.15">
      <c r="B43" s="506" t="s">
        <v>40</v>
      </c>
      <c r="C43" s="507"/>
      <c r="D43" s="507"/>
      <c r="E43" s="507"/>
      <c r="F43" s="508"/>
      <c r="G43" s="492">
        <v>1046</v>
      </c>
      <c r="H43" s="492">
        <v>715</v>
      </c>
      <c r="I43" s="492">
        <v>331</v>
      </c>
      <c r="J43" s="492">
        <v>1090</v>
      </c>
      <c r="K43" s="492">
        <v>683</v>
      </c>
      <c r="L43" s="492">
        <v>407</v>
      </c>
      <c r="M43" s="492">
        <v>1217</v>
      </c>
      <c r="N43" s="492">
        <v>762</v>
      </c>
      <c r="O43" s="495">
        <v>455</v>
      </c>
      <c r="P43" s="480"/>
      <c r="Q43" s="470"/>
      <c r="R43" s="466"/>
      <c r="S43" s="476"/>
      <c r="T43" s="466"/>
      <c r="U43" s="466"/>
      <c r="V43" s="468"/>
      <c r="W43" s="36"/>
      <c r="X43" s="37"/>
      <c r="Y43" s="37"/>
      <c r="Z43" s="29"/>
      <c r="AA43" s="30"/>
      <c r="AB43" s="118"/>
      <c r="AC43" s="5"/>
    </row>
    <row r="44" spans="2:29" ht="9" customHeight="1" x14ac:dyDescent="0.15">
      <c r="B44" s="509"/>
      <c r="C44" s="510"/>
      <c r="D44" s="510"/>
      <c r="E44" s="510"/>
      <c r="F44" s="511"/>
      <c r="G44" s="493"/>
      <c r="H44" s="493"/>
      <c r="I44" s="493"/>
      <c r="J44" s="493"/>
      <c r="K44" s="493"/>
      <c r="L44" s="493"/>
      <c r="M44" s="493"/>
      <c r="N44" s="493"/>
      <c r="O44" s="496"/>
      <c r="P44" s="480" t="s">
        <v>180</v>
      </c>
      <c r="Q44" s="470">
        <f t="shared" si="12"/>
        <v>754</v>
      </c>
      <c r="R44" s="466">
        <v>639</v>
      </c>
      <c r="S44" s="476">
        <v>115</v>
      </c>
      <c r="T44" s="466">
        <f t="shared" si="13"/>
        <v>714</v>
      </c>
      <c r="U44" s="466">
        <v>584</v>
      </c>
      <c r="V44" s="468">
        <v>130</v>
      </c>
      <c r="W44" s="36"/>
      <c r="X44" s="37"/>
      <c r="Y44" s="37"/>
      <c r="Z44" s="29"/>
      <c r="AA44" s="30"/>
      <c r="AB44" s="118"/>
      <c r="AC44" s="5"/>
    </row>
    <row r="45" spans="2:29" ht="9" customHeight="1" x14ac:dyDescent="0.15">
      <c r="B45" s="509"/>
      <c r="C45" s="510"/>
      <c r="D45" s="510"/>
      <c r="E45" s="510"/>
      <c r="F45" s="511"/>
      <c r="G45" s="493"/>
      <c r="H45" s="493"/>
      <c r="I45" s="493"/>
      <c r="J45" s="493"/>
      <c r="K45" s="493"/>
      <c r="L45" s="493"/>
      <c r="M45" s="493"/>
      <c r="N45" s="493"/>
      <c r="O45" s="496"/>
      <c r="P45" s="480"/>
      <c r="Q45" s="470"/>
      <c r="R45" s="466"/>
      <c r="S45" s="476"/>
      <c r="T45" s="466"/>
      <c r="U45" s="466"/>
      <c r="V45" s="468"/>
      <c r="W45" s="36"/>
      <c r="X45" s="37"/>
      <c r="Y45" s="37"/>
      <c r="Z45" s="29"/>
      <c r="AA45" s="30"/>
      <c r="AB45" s="118"/>
      <c r="AC45" s="5"/>
    </row>
    <row r="46" spans="2:29" ht="9" customHeight="1" x14ac:dyDescent="0.15">
      <c r="B46" s="515"/>
      <c r="C46" s="516"/>
      <c r="D46" s="516"/>
      <c r="E46" s="516"/>
      <c r="F46" s="517"/>
      <c r="G46" s="499"/>
      <c r="H46" s="499"/>
      <c r="I46" s="499"/>
      <c r="J46" s="499"/>
      <c r="K46" s="499"/>
      <c r="L46" s="499"/>
      <c r="M46" s="499"/>
      <c r="N46" s="499"/>
      <c r="O46" s="498"/>
      <c r="P46" s="480"/>
      <c r="Q46" s="470"/>
      <c r="R46" s="466"/>
      <c r="S46" s="476"/>
      <c r="T46" s="466"/>
      <c r="U46" s="466"/>
      <c r="V46" s="468"/>
      <c r="W46" s="36"/>
      <c r="X46" s="37"/>
      <c r="Y46" s="37"/>
      <c r="Z46" s="29"/>
      <c r="AA46" s="30"/>
      <c r="AB46" s="118"/>
      <c r="AC46" s="5"/>
    </row>
    <row r="47" spans="2:29" ht="9" customHeight="1" x14ac:dyDescent="0.15">
      <c r="B47" s="518" t="s">
        <v>136</v>
      </c>
      <c r="C47" s="519"/>
      <c r="D47" s="519"/>
      <c r="E47" s="519"/>
      <c r="F47" s="520"/>
      <c r="G47" s="492">
        <f>SUM(G52:G78)</f>
        <v>9165</v>
      </c>
      <c r="H47" s="492">
        <f t="shared" ref="H47:O47" si="14">SUM(H52:H78)</f>
        <v>5013</v>
      </c>
      <c r="I47" s="492">
        <f t="shared" si="14"/>
        <v>4152</v>
      </c>
      <c r="J47" s="492">
        <f t="shared" si="14"/>
        <v>10275</v>
      </c>
      <c r="K47" s="492">
        <f t="shared" si="14"/>
        <v>5398</v>
      </c>
      <c r="L47" s="492">
        <f t="shared" si="14"/>
        <v>4877</v>
      </c>
      <c r="M47" s="492">
        <f t="shared" si="14"/>
        <v>10960</v>
      </c>
      <c r="N47" s="492">
        <f t="shared" si="14"/>
        <v>5579</v>
      </c>
      <c r="O47" s="492">
        <f t="shared" si="14"/>
        <v>5381</v>
      </c>
      <c r="P47" s="480" t="s">
        <v>181</v>
      </c>
      <c r="Q47" s="470">
        <f t="shared" si="12"/>
        <v>2337</v>
      </c>
      <c r="R47" s="466">
        <v>1203</v>
      </c>
      <c r="S47" s="476">
        <v>1134</v>
      </c>
      <c r="T47" s="466">
        <f t="shared" si="13"/>
        <v>2367</v>
      </c>
      <c r="U47" s="466">
        <v>1165</v>
      </c>
      <c r="V47" s="468">
        <v>1202</v>
      </c>
      <c r="W47" s="36"/>
      <c r="X47" s="37"/>
      <c r="Y47" s="37"/>
      <c r="Z47" s="29"/>
      <c r="AA47" s="30"/>
      <c r="AB47" s="118"/>
      <c r="AC47" s="5"/>
    </row>
    <row r="48" spans="2:29" ht="9" customHeight="1" x14ac:dyDescent="0.15">
      <c r="B48" s="521"/>
      <c r="C48" s="522"/>
      <c r="D48" s="522"/>
      <c r="E48" s="522"/>
      <c r="F48" s="523"/>
      <c r="G48" s="493"/>
      <c r="H48" s="493"/>
      <c r="I48" s="493"/>
      <c r="J48" s="493"/>
      <c r="K48" s="493"/>
      <c r="L48" s="493"/>
      <c r="M48" s="493"/>
      <c r="N48" s="493"/>
      <c r="O48" s="493"/>
      <c r="P48" s="480"/>
      <c r="Q48" s="470"/>
      <c r="R48" s="466"/>
      <c r="S48" s="476"/>
      <c r="T48" s="466"/>
      <c r="U48" s="466"/>
      <c r="V48" s="468"/>
      <c r="W48" s="36"/>
      <c r="X48" s="37"/>
      <c r="Y48" s="37"/>
      <c r="Z48" s="29"/>
      <c r="AA48" s="30"/>
      <c r="AB48" s="118"/>
      <c r="AC48" s="5"/>
    </row>
    <row r="49" spans="2:29" ht="9" customHeight="1" x14ac:dyDescent="0.15">
      <c r="B49" s="521"/>
      <c r="C49" s="522"/>
      <c r="D49" s="522"/>
      <c r="E49" s="522"/>
      <c r="F49" s="523"/>
      <c r="G49" s="493"/>
      <c r="H49" s="493"/>
      <c r="I49" s="493"/>
      <c r="J49" s="493"/>
      <c r="K49" s="493"/>
      <c r="L49" s="493"/>
      <c r="M49" s="493"/>
      <c r="N49" s="493"/>
      <c r="O49" s="493"/>
      <c r="P49" s="480"/>
      <c r="Q49" s="470"/>
      <c r="R49" s="466"/>
      <c r="S49" s="476"/>
      <c r="T49" s="466"/>
      <c r="U49" s="466"/>
      <c r="V49" s="468"/>
      <c r="W49" s="36"/>
      <c r="X49" s="37"/>
      <c r="Y49" s="37"/>
      <c r="Z49" s="29"/>
      <c r="AA49" s="30"/>
      <c r="AB49" s="118"/>
      <c r="AC49" s="5"/>
    </row>
    <row r="50" spans="2:29" ht="9" customHeight="1" x14ac:dyDescent="0.15">
      <c r="B50" s="521"/>
      <c r="C50" s="522"/>
      <c r="D50" s="522"/>
      <c r="E50" s="522"/>
      <c r="F50" s="523"/>
      <c r="G50" s="493"/>
      <c r="H50" s="493"/>
      <c r="I50" s="493"/>
      <c r="J50" s="493"/>
      <c r="K50" s="493"/>
      <c r="L50" s="493"/>
      <c r="M50" s="493"/>
      <c r="N50" s="493"/>
      <c r="O50" s="493"/>
      <c r="P50" s="480" t="s">
        <v>182</v>
      </c>
      <c r="Q50" s="470">
        <f t="shared" si="12"/>
        <v>309</v>
      </c>
      <c r="R50" s="466">
        <v>134</v>
      </c>
      <c r="S50" s="476">
        <v>175</v>
      </c>
      <c r="T50" s="466">
        <f t="shared" si="13"/>
        <v>322</v>
      </c>
      <c r="U50" s="466">
        <v>114</v>
      </c>
      <c r="V50" s="468">
        <v>208</v>
      </c>
      <c r="W50" s="36"/>
      <c r="X50" s="37"/>
      <c r="Y50" s="37"/>
      <c r="Z50" s="29"/>
      <c r="AA50" s="30"/>
      <c r="AB50" s="118"/>
      <c r="AC50" s="5"/>
    </row>
    <row r="51" spans="2:29" ht="3.75" customHeight="1" x14ac:dyDescent="0.15">
      <c r="B51" s="524"/>
      <c r="C51" s="525"/>
      <c r="D51" s="525"/>
      <c r="E51" s="525"/>
      <c r="F51" s="526"/>
      <c r="G51" s="499"/>
      <c r="H51" s="499"/>
      <c r="I51" s="499"/>
      <c r="J51" s="499"/>
      <c r="K51" s="499"/>
      <c r="L51" s="499"/>
      <c r="M51" s="499"/>
      <c r="N51" s="499"/>
      <c r="O51" s="499"/>
      <c r="P51" s="480"/>
      <c r="Q51" s="470"/>
      <c r="R51" s="466"/>
      <c r="S51" s="476"/>
      <c r="T51" s="466"/>
      <c r="U51" s="466"/>
      <c r="V51" s="468"/>
      <c r="W51" s="36"/>
      <c r="X51" s="37"/>
      <c r="Y51" s="37"/>
      <c r="Z51" s="29"/>
      <c r="AA51" s="30"/>
      <c r="AB51" s="118"/>
      <c r="AC51" s="5"/>
    </row>
    <row r="52" spans="2:29" ht="9" customHeight="1" x14ac:dyDescent="0.15">
      <c r="B52" s="506" t="s">
        <v>173</v>
      </c>
      <c r="C52" s="507"/>
      <c r="D52" s="507"/>
      <c r="E52" s="507"/>
      <c r="F52" s="508"/>
      <c r="G52" s="492">
        <v>63</v>
      </c>
      <c r="H52" s="492">
        <v>57</v>
      </c>
      <c r="I52" s="492">
        <v>6</v>
      </c>
      <c r="J52" s="492">
        <v>82</v>
      </c>
      <c r="K52" s="492">
        <v>72</v>
      </c>
      <c r="L52" s="492">
        <v>10</v>
      </c>
      <c r="M52" s="492">
        <v>83</v>
      </c>
      <c r="N52" s="492">
        <v>69</v>
      </c>
      <c r="O52" s="495">
        <v>14</v>
      </c>
      <c r="P52" s="480"/>
      <c r="Q52" s="470"/>
      <c r="R52" s="466"/>
      <c r="S52" s="476"/>
      <c r="T52" s="466"/>
      <c r="U52" s="466"/>
      <c r="V52" s="468"/>
      <c r="W52" s="36"/>
      <c r="X52" s="37"/>
      <c r="Y52" s="37"/>
      <c r="Z52" s="29"/>
      <c r="AA52" s="30"/>
      <c r="AB52" s="118"/>
      <c r="AC52" s="5"/>
    </row>
    <row r="53" spans="2:29" ht="9" customHeight="1" x14ac:dyDescent="0.15">
      <c r="B53" s="509"/>
      <c r="C53" s="510"/>
      <c r="D53" s="510"/>
      <c r="E53" s="510"/>
      <c r="F53" s="511"/>
      <c r="G53" s="493"/>
      <c r="H53" s="493"/>
      <c r="I53" s="493"/>
      <c r="J53" s="493"/>
      <c r="K53" s="493"/>
      <c r="L53" s="493"/>
      <c r="M53" s="493"/>
      <c r="N53" s="493"/>
      <c r="O53" s="496"/>
      <c r="P53" s="480" t="s">
        <v>183</v>
      </c>
      <c r="Q53" s="470">
        <f t="shared" si="12"/>
        <v>297</v>
      </c>
      <c r="R53" s="466">
        <v>192</v>
      </c>
      <c r="S53" s="476">
        <v>105</v>
      </c>
      <c r="T53" s="466">
        <f t="shared" si="13"/>
        <v>335</v>
      </c>
      <c r="U53" s="466">
        <v>217</v>
      </c>
      <c r="V53" s="468">
        <v>118</v>
      </c>
      <c r="W53" s="36"/>
      <c r="X53" s="37"/>
      <c r="Y53" s="37"/>
      <c r="Z53" s="29"/>
      <c r="AA53" s="30"/>
      <c r="AB53" s="118"/>
      <c r="AC53" s="5"/>
    </row>
    <row r="54" spans="2:29" ht="9" customHeight="1" x14ac:dyDescent="0.15">
      <c r="B54" s="509"/>
      <c r="C54" s="510"/>
      <c r="D54" s="510"/>
      <c r="E54" s="510"/>
      <c r="F54" s="511"/>
      <c r="G54" s="493"/>
      <c r="H54" s="493"/>
      <c r="I54" s="493"/>
      <c r="J54" s="493"/>
      <c r="K54" s="493"/>
      <c r="L54" s="493"/>
      <c r="M54" s="493"/>
      <c r="N54" s="493"/>
      <c r="O54" s="496"/>
      <c r="P54" s="480"/>
      <c r="Q54" s="470"/>
      <c r="R54" s="466"/>
      <c r="S54" s="476"/>
      <c r="T54" s="466"/>
      <c r="U54" s="466"/>
      <c r="V54" s="468"/>
      <c r="W54" s="36"/>
      <c r="X54" s="37"/>
      <c r="Y54" s="37"/>
      <c r="Z54" s="29"/>
      <c r="AA54" s="30"/>
      <c r="AB54" s="118"/>
      <c r="AC54" s="5"/>
    </row>
    <row r="55" spans="2:29" ht="9" customHeight="1" x14ac:dyDescent="0.15">
      <c r="B55" s="515"/>
      <c r="C55" s="516"/>
      <c r="D55" s="516"/>
      <c r="E55" s="516"/>
      <c r="F55" s="517"/>
      <c r="G55" s="499"/>
      <c r="H55" s="499"/>
      <c r="I55" s="499"/>
      <c r="J55" s="499"/>
      <c r="K55" s="499"/>
      <c r="L55" s="499"/>
      <c r="M55" s="499"/>
      <c r="N55" s="499"/>
      <c r="O55" s="498"/>
      <c r="P55" s="480"/>
      <c r="Q55" s="470"/>
      <c r="R55" s="466"/>
      <c r="S55" s="476"/>
      <c r="T55" s="466"/>
      <c r="U55" s="466"/>
      <c r="V55" s="468"/>
      <c r="W55" s="36"/>
      <c r="X55" s="37"/>
      <c r="Y55" s="37"/>
      <c r="Z55" s="29"/>
      <c r="AA55" s="30"/>
      <c r="AB55" s="118"/>
      <c r="AC55" s="5"/>
    </row>
    <row r="56" spans="2:29" ht="9" customHeight="1" x14ac:dyDescent="0.15">
      <c r="B56" s="506" t="s">
        <v>174</v>
      </c>
      <c r="C56" s="507"/>
      <c r="D56" s="507"/>
      <c r="E56" s="507"/>
      <c r="F56" s="508"/>
      <c r="G56" s="492">
        <v>819</v>
      </c>
      <c r="H56" s="492">
        <v>687</v>
      </c>
      <c r="I56" s="492">
        <v>132</v>
      </c>
      <c r="J56" s="492">
        <v>855</v>
      </c>
      <c r="K56" s="492">
        <v>698</v>
      </c>
      <c r="L56" s="492">
        <v>157</v>
      </c>
      <c r="M56" s="492">
        <v>1034</v>
      </c>
      <c r="N56" s="492">
        <v>817</v>
      </c>
      <c r="O56" s="495">
        <v>217</v>
      </c>
      <c r="P56" s="482" t="s">
        <v>208</v>
      </c>
      <c r="Q56" s="470">
        <f t="shared" si="12"/>
        <v>484</v>
      </c>
      <c r="R56" s="466">
        <v>324</v>
      </c>
      <c r="S56" s="476">
        <v>160</v>
      </c>
      <c r="T56" s="466">
        <f t="shared" si="13"/>
        <v>562</v>
      </c>
      <c r="U56" s="466">
        <v>381</v>
      </c>
      <c r="V56" s="468">
        <v>181</v>
      </c>
      <c r="W56" s="36"/>
      <c r="X56" s="36"/>
      <c r="Y56" s="36"/>
      <c r="Z56" s="29"/>
      <c r="AA56" s="30"/>
      <c r="AB56" s="118"/>
      <c r="AC56" s="5"/>
    </row>
    <row r="57" spans="2:29" ht="9" customHeight="1" x14ac:dyDescent="0.15">
      <c r="B57" s="509"/>
      <c r="C57" s="510"/>
      <c r="D57" s="510"/>
      <c r="E57" s="510"/>
      <c r="F57" s="511"/>
      <c r="G57" s="493"/>
      <c r="H57" s="493"/>
      <c r="I57" s="493"/>
      <c r="J57" s="493"/>
      <c r="K57" s="493"/>
      <c r="L57" s="493"/>
      <c r="M57" s="493"/>
      <c r="N57" s="493"/>
      <c r="O57" s="496"/>
      <c r="P57" s="483"/>
      <c r="Q57" s="470"/>
      <c r="R57" s="466"/>
      <c r="S57" s="476"/>
      <c r="T57" s="466"/>
      <c r="U57" s="466"/>
      <c r="V57" s="468"/>
      <c r="W57" s="36"/>
      <c r="X57" s="36"/>
      <c r="Y57" s="36"/>
      <c r="Z57" s="29"/>
      <c r="AA57" s="30"/>
      <c r="AB57" s="118"/>
      <c r="AC57" s="5"/>
    </row>
    <row r="58" spans="2:29" ht="9" customHeight="1" x14ac:dyDescent="0.15">
      <c r="B58" s="509"/>
      <c r="C58" s="510"/>
      <c r="D58" s="510"/>
      <c r="E58" s="510"/>
      <c r="F58" s="511"/>
      <c r="G58" s="493"/>
      <c r="H58" s="493"/>
      <c r="I58" s="493"/>
      <c r="J58" s="493"/>
      <c r="K58" s="493"/>
      <c r="L58" s="493"/>
      <c r="M58" s="493"/>
      <c r="N58" s="493"/>
      <c r="O58" s="496"/>
      <c r="P58" s="483"/>
      <c r="Q58" s="470"/>
      <c r="R58" s="466"/>
      <c r="S58" s="476"/>
      <c r="T58" s="466"/>
      <c r="U58" s="466"/>
      <c r="V58" s="468"/>
      <c r="W58" s="36"/>
      <c r="X58" s="36"/>
      <c r="Y58" s="36"/>
      <c r="Z58" s="29"/>
      <c r="AA58" s="30"/>
      <c r="AB58" s="118"/>
      <c r="AC58" s="5"/>
    </row>
    <row r="59" spans="2:29" ht="9" customHeight="1" x14ac:dyDescent="0.15">
      <c r="B59" s="509"/>
      <c r="C59" s="510"/>
      <c r="D59" s="510"/>
      <c r="E59" s="510"/>
      <c r="F59" s="511"/>
      <c r="G59" s="493"/>
      <c r="H59" s="493"/>
      <c r="I59" s="493"/>
      <c r="J59" s="493"/>
      <c r="K59" s="493"/>
      <c r="L59" s="493"/>
      <c r="M59" s="493"/>
      <c r="N59" s="493"/>
      <c r="O59" s="496"/>
      <c r="P59" s="480" t="s">
        <v>151</v>
      </c>
      <c r="Q59" s="470">
        <f t="shared" si="12"/>
        <v>786</v>
      </c>
      <c r="R59" s="466">
        <v>328</v>
      </c>
      <c r="S59" s="476">
        <v>458</v>
      </c>
      <c r="T59" s="466">
        <f t="shared" si="13"/>
        <v>808</v>
      </c>
      <c r="U59" s="466">
        <v>344</v>
      </c>
      <c r="V59" s="468">
        <v>464</v>
      </c>
      <c r="W59" s="36"/>
      <c r="X59" s="36"/>
      <c r="Y59" s="36"/>
      <c r="Z59" s="29"/>
      <c r="AA59" s="30"/>
      <c r="AB59" s="118"/>
      <c r="AC59" s="5"/>
    </row>
    <row r="60" spans="2:29" ht="9" customHeight="1" x14ac:dyDescent="0.15">
      <c r="B60" s="515"/>
      <c r="C60" s="516"/>
      <c r="D60" s="516"/>
      <c r="E60" s="516"/>
      <c r="F60" s="517"/>
      <c r="G60" s="499"/>
      <c r="H60" s="499"/>
      <c r="I60" s="499"/>
      <c r="J60" s="499"/>
      <c r="K60" s="499"/>
      <c r="L60" s="499"/>
      <c r="M60" s="499"/>
      <c r="N60" s="499"/>
      <c r="O60" s="498"/>
      <c r="P60" s="480"/>
      <c r="Q60" s="470"/>
      <c r="R60" s="466"/>
      <c r="S60" s="476"/>
      <c r="T60" s="466"/>
      <c r="U60" s="466"/>
      <c r="V60" s="468"/>
      <c r="W60" s="36"/>
      <c r="X60" s="37"/>
      <c r="Y60" s="37"/>
      <c r="Z60" s="29"/>
      <c r="AA60" s="30"/>
      <c r="AB60" s="118"/>
      <c r="AC60" s="5"/>
    </row>
    <row r="61" spans="2:29" ht="9" customHeight="1" x14ac:dyDescent="0.15">
      <c r="B61" s="506" t="s">
        <v>175</v>
      </c>
      <c r="C61" s="507"/>
      <c r="D61" s="507"/>
      <c r="E61" s="507"/>
      <c r="F61" s="508"/>
      <c r="G61" s="492">
        <v>2936</v>
      </c>
      <c r="H61" s="492">
        <v>1509</v>
      </c>
      <c r="I61" s="492">
        <v>1427</v>
      </c>
      <c r="J61" s="492">
        <v>3255</v>
      </c>
      <c r="K61" s="492">
        <v>1621</v>
      </c>
      <c r="L61" s="492">
        <v>1634</v>
      </c>
      <c r="M61" s="492">
        <v>3329</v>
      </c>
      <c r="N61" s="492">
        <v>1603</v>
      </c>
      <c r="O61" s="495">
        <v>1726</v>
      </c>
      <c r="P61" s="480"/>
      <c r="Q61" s="470"/>
      <c r="R61" s="466"/>
      <c r="S61" s="476"/>
      <c r="T61" s="466"/>
      <c r="U61" s="466"/>
      <c r="V61" s="468"/>
      <c r="W61" s="36"/>
      <c r="X61" s="37"/>
      <c r="Y61" s="37"/>
      <c r="Z61" s="29"/>
      <c r="AA61" s="30"/>
      <c r="AB61" s="118"/>
      <c r="AC61" s="5"/>
    </row>
    <row r="62" spans="2:29" ht="9" customHeight="1" x14ac:dyDescent="0.15">
      <c r="B62" s="509"/>
      <c r="C62" s="510"/>
      <c r="D62" s="510"/>
      <c r="E62" s="510"/>
      <c r="F62" s="511"/>
      <c r="G62" s="493"/>
      <c r="H62" s="493"/>
      <c r="I62" s="493"/>
      <c r="J62" s="493"/>
      <c r="K62" s="493"/>
      <c r="L62" s="493"/>
      <c r="M62" s="493"/>
      <c r="N62" s="493"/>
      <c r="O62" s="496"/>
      <c r="P62" s="483" t="s">
        <v>152</v>
      </c>
      <c r="Q62" s="470">
        <f t="shared" si="12"/>
        <v>567</v>
      </c>
      <c r="R62" s="466">
        <v>214</v>
      </c>
      <c r="S62" s="476">
        <v>353</v>
      </c>
      <c r="T62" s="466">
        <f t="shared" si="13"/>
        <v>601</v>
      </c>
      <c r="U62" s="466">
        <v>237</v>
      </c>
      <c r="V62" s="468">
        <v>364</v>
      </c>
      <c r="W62" s="36"/>
      <c r="X62" s="37"/>
      <c r="Y62" s="37"/>
      <c r="Z62" s="29"/>
      <c r="AA62" s="30"/>
      <c r="AB62" s="118"/>
      <c r="AC62" s="5"/>
    </row>
    <row r="63" spans="2:29" ht="9" customHeight="1" x14ac:dyDescent="0.15">
      <c r="B63" s="509"/>
      <c r="C63" s="510"/>
      <c r="D63" s="510"/>
      <c r="E63" s="510"/>
      <c r="F63" s="511"/>
      <c r="G63" s="493"/>
      <c r="H63" s="493"/>
      <c r="I63" s="493"/>
      <c r="J63" s="493"/>
      <c r="K63" s="493"/>
      <c r="L63" s="493"/>
      <c r="M63" s="493"/>
      <c r="N63" s="493"/>
      <c r="O63" s="496"/>
      <c r="P63" s="483"/>
      <c r="Q63" s="470"/>
      <c r="R63" s="466"/>
      <c r="S63" s="476"/>
      <c r="T63" s="466"/>
      <c r="U63" s="466"/>
      <c r="V63" s="468"/>
      <c r="W63" s="36"/>
      <c r="X63" s="37"/>
      <c r="Y63" s="37"/>
      <c r="Z63" s="29"/>
      <c r="AA63" s="30"/>
      <c r="AB63" s="118"/>
      <c r="AC63" s="5"/>
    </row>
    <row r="64" spans="2:29" ht="9" customHeight="1" x14ac:dyDescent="0.15">
      <c r="B64" s="509"/>
      <c r="C64" s="510"/>
      <c r="D64" s="510"/>
      <c r="E64" s="510"/>
      <c r="F64" s="511"/>
      <c r="G64" s="493"/>
      <c r="H64" s="493"/>
      <c r="I64" s="493"/>
      <c r="J64" s="493"/>
      <c r="K64" s="493"/>
      <c r="L64" s="493"/>
      <c r="M64" s="493"/>
      <c r="N64" s="493"/>
      <c r="O64" s="496"/>
      <c r="P64" s="483"/>
      <c r="Q64" s="470"/>
      <c r="R64" s="466"/>
      <c r="S64" s="476"/>
      <c r="T64" s="466"/>
      <c r="U64" s="466"/>
      <c r="V64" s="468"/>
      <c r="W64" s="36"/>
      <c r="X64" s="37"/>
      <c r="Y64" s="37"/>
      <c r="Z64" s="29"/>
      <c r="AA64" s="30"/>
      <c r="AB64" s="118"/>
      <c r="AC64" s="5"/>
    </row>
    <row r="65" spans="2:29" ht="9" customHeight="1" x14ac:dyDescent="0.15">
      <c r="B65" s="515"/>
      <c r="C65" s="516"/>
      <c r="D65" s="516"/>
      <c r="E65" s="516"/>
      <c r="F65" s="517"/>
      <c r="G65" s="499"/>
      <c r="H65" s="499"/>
      <c r="I65" s="499"/>
      <c r="J65" s="499"/>
      <c r="K65" s="499"/>
      <c r="L65" s="499"/>
      <c r="M65" s="499"/>
      <c r="N65" s="499"/>
      <c r="O65" s="498"/>
      <c r="P65" s="480" t="s">
        <v>184</v>
      </c>
      <c r="Q65" s="470">
        <f t="shared" si="12"/>
        <v>963</v>
      </c>
      <c r="R65" s="466">
        <v>393</v>
      </c>
      <c r="S65" s="476">
        <v>570</v>
      </c>
      <c r="T65" s="466">
        <f t="shared" si="13"/>
        <v>1061</v>
      </c>
      <c r="U65" s="466">
        <v>432</v>
      </c>
      <c r="V65" s="468">
        <v>629</v>
      </c>
      <c r="W65" s="36"/>
      <c r="X65" s="37"/>
      <c r="Y65" s="37"/>
      <c r="Z65" s="29"/>
      <c r="AA65" s="30"/>
      <c r="AB65" s="118"/>
      <c r="AC65" s="5"/>
    </row>
    <row r="66" spans="2:29" ht="9" customHeight="1" x14ac:dyDescent="0.15">
      <c r="B66" s="506" t="s">
        <v>176</v>
      </c>
      <c r="C66" s="507"/>
      <c r="D66" s="507"/>
      <c r="E66" s="507"/>
      <c r="F66" s="508"/>
      <c r="G66" s="492">
        <v>445</v>
      </c>
      <c r="H66" s="492">
        <v>218</v>
      </c>
      <c r="I66" s="492">
        <v>227</v>
      </c>
      <c r="J66" s="492">
        <v>440</v>
      </c>
      <c r="K66" s="492">
        <v>220</v>
      </c>
      <c r="L66" s="492">
        <v>220</v>
      </c>
      <c r="M66" s="492">
        <v>469</v>
      </c>
      <c r="N66" s="492">
        <v>242</v>
      </c>
      <c r="O66" s="495">
        <v>227</v>
      </c>
      <c r="P66" s="480"/>
      <c r="Q66" s="470"/>
      <c r="R66" s="466"/>
      <c r="S66" s="476"/>
      <c r="T66" s="466"/>
      <c r="U66" s="466"/>
      <c r="V66" s="468"/>
      <c r="W66" s="36"/>
      <c r="X66" s="37"/>
      <c r="Y66" s="37"/>
      <c r="Z66" s="29"/>
      <c r="AA66" s="30"/>
      <c r="AB66" s="118"/>
      <c r="AC66" s="5"/>
    </row>
    <row r="67" spans="2:29" ht="9" customHeight="1" x14ac:dyDescent="0.15">
      <c r="B67" s="509"/>
      <c r="C67" s="510"/>
      <c r="D67" s="510"/>
      <c r="E67" s="510"/>
      <c r="F67" s="511"/>
      <c r="G67" s="493"/>
      <c r="H67" s="493"/>
      <c r="I67" s="493"/>
      <c r="J67" s="493"/>
      <c r="K67" s="493"/>
      <c r="L67" s="493"/>
      <c r="M67" s="493"/>
      <c r="N67" s="493"/>
      <c r="O67" s="496"/>
      <c r="P67" s="480"/>
      <c r="Q67" s="470"/>
      <c r="R67" s="466"/>
      <c r="S67" s="476"/>
      <c r="T67" s="466"/>
      <c r="U67" s="466"/>
      <c r="V67" s="468"/>
      <c r="W67" s="36"/>
      <c r="X67" s="37"/>
      <c r="Y67" s="37"/>
      <c r="Z67" s="29"/>
      <c r="AA67" s="30"/>
      <c r="AB67" s="118"/>
      <c r="AC67" s="5"/>
    </row>
    <row r="68" spans="2:29" s="5" customFormat="1" ht="9" customHeight="1" x14ac:dyDescent="0.15">
      <c r="B68" s="509"/>
      <c r="C68" s="510"/>
      <c r="D68" s="510"/>
      <c r="E68" s="510"/>
      <c r="F68" s="511"/>
      <c r="G68" s="493"/>
      <c r="H68" s="493"/>
      <c r="I68" s="493"/>
      <c r="J68" s="493"/>
      <c r="K68" s="493"/>
      <c r="L68" s="493"/>
      <c r="M68" s="493"/>
      <c r="N68" s="493"/>
      <c r="O68" s="496"/>
      <c r="P68" s="480" t="s">
        <v>154</v>
      </c>
      <c r="Q68" s="470">
        <f t="shared" si="12"/>
        <v>2336</v>
      </c>
      <c r="R68" s="466">
        <v>628</v>
      </c>
      <c r="S68" s="476">
        <v>1708</v>
      </c>
      <c r="T68" s="466">
        <f t="shared" si="13"/>
        <v>2868</v>
      </c>
      <c r="U68" s="466">
        <v>789</v>
      </c>
      <c r="V68" s="468">
        <v>2079</v>
      </c>
      <c r="W68" s="36"/>
      <c r="X68" s="37"/>
      <c r="Y68" s="37"/>
      <c r="Z68" s="29"/>
      <c r="AA68" s="30"/>
      <c r="AB68" s="118"/>
    </row>
    <row r="69" spans="2:29" s="5" customFormat="1" ht="9" customHeight="1" x14ac:dyDescent="0.15">
      <c r="B69" s="515"/>
      <c r="C69" s="516"/>
      <c r="D69" s="516"/>
      <c r="E69" s="516"/>
      <c r="F69" s="517"/>
      <c r="G69" s="499"/>
      <c r="H69" s="499"/>
      <c r="I69" s="499"/>
      <c r="J69" s="499"/>
      <c r="K69" s="499"/>
      <c r="L69" s="499"/>
      <c r="M69" s="499"/>
      <c r="N69" s="499"/>
      <c r="O69" s="498"/>
      <c r="P69" s="480"/>
      <c r="Q69" s="470"/>
      <c r="R69" s="466"/>
      <c r="S69" s="476"/>
      <c r="T69" s="466"/>
      <c r="U69" s="466"/>
      <c r="V69" s="468"/>
      <c r="W69" s="36"/>
      <c r="X69" s="37"/>
      <c r="Y69" s="37"/>
      <c r="Z69" s="29"/>
      <c r="AA69" s="30"/>
      <c r="AB69" s="118"/>
    </row>
    <row r="70" spans="2:29" s="5" customFormat="1" ht="9" customHeight="1" x14ac:dyDescent="0.15">
      <c r="B70" s="506" t="s">
        <v>177</v>
      </c>
      <c r="C70" s="507"/>
      <c r="D70" s="507"/>
      <c r="E70" s="507"/>
      <c r="F70" s="508"/>
      <c r="G70" s="492">
        <v>4075</v>
      </c>
      <c r="H70" s="492">
        <v>1943</v>
      </c>
      <c r="I70" s="492">
        <v>2132</v>
      </c>
      <c r="J70" s="492">
        <v>4733</v>
      </c>
      <c r="K70" s="492">
        <v>2157</v>
      </c>
      <c r="L70" s="492">
        <v>2576</v>
      </c>
      <c r="M70" s="492">
        <v>5210</v>
      </c>
      <c r="N70" s="492">
        <v>2290</v>
      </c>
      <c r="O70" s="495">
        <v>2920</v>
      </c>
      <c r="P70" s="480"/>
      <c r="Q70" s="470"/>
      <c r="R70" s="466"/>
      <c r="S70" s="476"/>
      <c r="T70" s="466"/>
      <c r="U70" s="466"/>
      <c r="V70" s="468"/>
      <c r="W70" s="36"/>
      <c r="X70" s="37"/>
      <c r="Y70" s="37"/>
      <c r="Z70" s="29"/>
      <c r="AA70" s="30"/>
      <c r="AB70" s="118"/>
    </row>
    <row r="71" spans="2:29" s="5" customFormat="1" ht="9" customHeight="1" x14ac:dyDescent="0.15">
      <c r="B71" s="509"/>
      <c r="C71" s="510"/>
      <c r="D71" s="510"/>
      <c r="E71" s="510"/>
      <c r="F71" s="511"/>
      <c r="G71" s="493"/>
      <c r="H71" s="493"/>
      <c r="I71" s="493"/>
      <c r="J71" s="493"/>
      <c r="K71" s="493"/>
      <c r="L71" s="493"/>
      <c r="M71" s="493"/>
      <c r="N71" s="493"/>
      <c r="O71" s="496"/>
      <c r="P71" s="480" t="s">
        <v>132</v>
      </c>
      <c r="Q71" s="470">
        <f t="shared" si="12"/>
        <v>150</v>
      </c>
      <c r="R71" s="466">
        <v>91</v>
      </c>
      <c r="S71" s="476">
        <v>59</v>
      </c>
      <c r="T71" s="466">
        <f t="shared" si="13"/>
        <v>207</v>
      </c>
      <c r="U71" s="466">
        <v>146</v>
      </c>
      <c r="V71" s="468">
        <v>61</v>
      </c>
      <c r="W71" s="36"/>
      <c r="X71" s="37"/>
      <c r="Y71" s="37"/>
      <c r="Z71" s="29"/>
      <c r="AA71" s="30"/>
      <c r="AB71" s="118"/>
    </row>
    <row r="72" spans="2:29" s="5" customFormat="1" ht="9" customHeight="1" x14ac:dyDescent="0.15">
      <c r="B72" s="509"/>
      <c r="C72" s="510"/>
      <c r="D72" s="510"/>
      <c r="E72" s="510"/>
      <c r="F72" s="511"/>
      <c r="G72" s="493"/>
      <c r="H72" s="493"/>
      <c r="I72" s="493"/>
      <c r="J72" s="493"/>
      <c r="K72" s="493"/>
      <c r="L72" s="493"/>
      <c r="M72" s="493"/>
      <c r="N72" s="493"/>
      <c r="O72" s="496"/>
      <c r="P72" s="480"/>
      <c r="Q72" s="470"/>
      <c r="R72" s="466"/>
      <c r="S72" s="476"/>
      <c r="T72" s="466"/>
      <c r="U72" s="466"/>
      <c r="V72" s="468"/>
      <c r="W72" s="36"/>
      <c r="X72" s="37"/>
      <c r="Y72" s="37"/>
      <c r="Z72" s="29"/>
      <c r="AA72" s="30"/>
      <c r="AB72" s="118"/>
    </row>
    <row r="73" spans="2:29" ht="9" customHeight="1" x14ac:dyDescent="0.15">
      <c r="B73" s="509"/>
      <c r="C73" s="510"/>
      <c r="D73" s="510"/>
      <c r="E73" s="510"/>
      <c r="F73" s="511"/>
      <c r="G73" s="493"/>
      <c r="H73" s="493"/>
      <c r="I73" s="493"/>
      <c r="J73" s="493"/>
      <c r="K73" s="493"/>
      <c r="L73" s="493"/>
      <c r="M73" s="493"/>
      <c r="N73" s="493"/>
      <c r="O73" s="496"/>
      <c r="P73" s="480"/>
      <c r="Q73" s="470"/>
      <c r="R73" s="466"/>
      <c r="S73" s="476"/>
      <c r="T73" s="466"/>
      <c r="U73" s="466"/>
      <c r="V73" s="468"/>
      <c r="W73" s="36"/>
      <c r="X73" s="37"/>
      <c r="Y73" s="37"/>
      <c r="Z73" s="29"/>
      <c r="AA73" s="30"/>
      <c r="AB73" s="118"/>
      <c r="AC73" s="5"/>
    </row>
    <row r="74" spans="2:29" ht="9" customHeight="1" x14ac:dyDescent="0.15">
      <c r="B74" s="515"/>
      <c r="C74" s="516"/>
      <c r="D74" s="516"/>
      <c r="E74" s="516"/>
      <c r="F74" s="517"/>
      <c r="G74" s="499"/>
      <c r="H74" s="499"/>
      <c r="I74" s="499"/>
      <c r="J74" s="499"/>
      <c r="K74" s="499"/>
      <c r="L74" s="499"/>
      <c r="M74" s="499"/>
      <c r="N74" s="499"/>
      <c r="O74" s="498"/>
      <c r="P74" s="480" t="s">
        <v>30</v>
      </c>
      <c r="Q74" s="470">
        <f t="shared" si="12"/>
        <v>1057</v>
      </c>
      <c r="R74" s="466">
        <v>604</v>
      </c>
      <c r="S74" s="476">
        <v>453</v>
      </c>
      <c r="T74" s="466">
        <f t="shared" si="13"/>
        <v>1161</v>
      </c>
      <c r="U74" s="466">
        <v>630</v>
      </c>
      <c r="V74" s="468">
        <v>531</v>
      </c>
      <c r="W74" s="36"/>
      <c r="X74" s="37"/>
      <c r="Y74" s="37"/>
      <c r="Z74" s="29"/>
      <c r="AA74" s="30"/>
      <c r="AB74" s="118"/>
      <c r="AC74" s="5"/>
    </row>
    <row r="75" spans="2:29" ht="9" customHeight="1" x14ac:dyDescent="0.15">
      <c r="B75" s="506" t="s">
        <v>57</v>
      </c>
      <c r="C75" s="507"/>
      <c r="D75" s="507"/>
      <c r="E75" s="507"/>
      <c r="F75" s="508"/>
      <c r="G75" s="492">
        <v>827</v>
      </c>
      <c r="H75" s="492">
        <v>599</v>
      </c>
      <c r="I75" s="492">
        <v>228</v>
      </c>
      <c r="J75" s="492">
        <v>910</v>
      </c>
      <c r="K75" s="492">
        <v>630</v>
      </c>
      <c r="L75" s="492">
        <v>280</v>
      </c>
      <c r="M75" s="492">
        <v>835</v>
      </c>
      <c r="N75" s="492">
        <v>558</v>
      </c>
      <c r="O75" s="495">
        <v>277</v>
      </c>
      <c r="P75" s="480"/>
      <c r="Q75" s="470"/>
      <c r="R75" s="466"/>
      <c r="S75" s="476"/>
      <c r="T75" s="466"/>
      <c r="U75" s="466"/>
      <c r="V75" s="468"/>
      <c r="W75" s="36"/>
      <c r="X75" s="37"/>
      <c r="Y75" s="37"/>
      <c r="Z75" s="29"/>
      <c r="AA75" s="30"/>
      <c r="AB75" s="118"/>
      <c r="AC75" s="5"/>
    </row>
    <row r="76" spans="2:29" ht="9" customHeight="1" x14ac:dyDescent="0.15">
      <c r="B76" s="509"/>
      <c r="C76" s="510"/>
      <c r="D76" s="510"/>
      <c r="E76" s="510"/>
      <c r="F76" s="511"/>
      <c r="G76" s="493"/>
      <c r="H76" s="493"/>
      <c r="I76" s="493"/>
      <c r="J76" s="493"/>
      <c r="K76" s="493"/>
      <c r="L76" s="493"/>
      <c r="M76" s="493"/>
      <c r="N76" s="493"/>
      <c r="O76" s="496"/>
      <c r="P76" s="480"/>
      <c r="Q76" s="470"/>
      <c r="R76" s="466"/>
      <c r="S76" s="476"/>
      <c r="T76" s="466"/>
      <c r="U76" s="466"/>
      <c r="V76" s="468"/>
      <c r="W76" s="36"/>
      <c r="X76" s="37"/>
      <c r="Y76" s="37"/>
      <c r="Z76" s="29"/>
      <c r="AA76" s="30"/>
      <c r="AB76" s="118"/>
      <c r="AC76" s="5"/>
    </row>
    <row r="77" spans="2:29" ht="9" customHeight="1" x14ac:dyDescent="0.15">
      <c r="B77" s="509"/>
      <c r="C77" s="510"/>
      <c r="D77" s="510"/>
      <c r="E77" s="510"/>
      <c r="F77" s="511"/>
      <c r="G77" s="493"/>
      <c r="H77" s="493"/>
      <c r="I77" s="493"/>
      <c r="J77" s="493"/>
      <c r="K77" s="493"/>
      <c r="L77" s="493"/>
      <c r="M77" s="493"/>
      <c r="N77" s="493"/>
      <c r="O77" s="496"/>
      <c r="P77" s="480" t="s">
        <v>41</v>
      </c>
      <c r="Q77" s="470">
        <f t="shared" si="12"/>
        <v>838</v>
      </c>
      <c r="R77" s="466">
        <v>595</v>
      </c>
      <c r="S77" s="476">
        <v>243</v>
      </c>
      <c r="T77" s="466">
        <f t="shared" si="13"/>
        <v>919</v>
      </c>
      <c r="U77" s="466">
        <v>631</v>
      </c>
      <c r="V77" s="468">
        <v>288</v>
      </c>
      <c r="W77" s="36"/>
      <c r="X77" s="37"/>
      <c r="Y77" s="37"/>
      <c r="Z77" s="29"/>
      <c r="AA77" s="30"/>
      <c r="AB77" s="118"/>
      <c r="AC77" s="5"/>
    </row>
    <row r="78" spans="2:29" ht="9" customHeight="1" x14ac:dyDescent="0.15">
      <c r="B78" s="515"/>
      <c r="C78" s="516"/>
      <c r="D78" s="516"/>
      <c r="E78" s="516"/>
      <c r="F78" s="517"/>
      <c r="G78" s="499"/>
      <c r="H78" s="499"/>
      <c r="I78" s="499"/>
      <c r="J78" s="499"/>
      <c r="K78" s="499"/>
      <c r="L78" s="499"/>
      <c r="M78" s="499"/>
      <c r="N78" s="499"/>
      <c r="O78" s="498"/>
      <c r="P78" s="480"/>
      <c r="Q78" s="470"/>
      <c r="R78" s="466"/>
      <c r="S78" s="476"/>
      <c r="T78" s="466"/>
      <c r="U78" s="466"/>
      <c r="V78" s="468"/>
      <c r="W78" s="36"/>
      <c r="X78" s="37"/>
      <c r="Y78" s="37"/>
      <c r="Z78" s="29"/>
      <c r="AA78" s="30"/>
      <c r="AB78" s="118"/>
      <c r="AC78" s="5"/>
    </row>
    <row r="79" spans="2:29" ht="9" customHeight="1" x14ac:dyDescent="0.15">
      <c r="B79" s="506" t="s">
        <v>34</v>
      </c>
      <c r="C79" s="507"/>
      <c r="D79" s="507"/>
      <c r="E79" s="507"/>
      <c r="F79" s="508"/>
      <c r="G79" s="492">
        <v>7</v>
      </c>
      <c r="H79" s="492">
        <v>3</v>
      </c>
      <c r="I79" s="492">
        <v>4</v>
      </c>
      <c r="J79" s="492">
        <v>69</v>
      </c>
      <c r="K79" s="492">
        <v>45</v>
      </c>
      <c r="L79" s="492">
        <v>24</v>
      </c>
      <c r="M79" s="492">
        <v>92</v>
      </c>
      <c r="N79" s="492">
        <v>60</v>
      </c>
      <c r="O79" s="495">
        <v>32</v>
      </c>
      <c r="P79" s="480"/>
      <c r="Q79" s="470"/>
      <c r="R79" s="466"/>
      <c r="S79" s="476"/>
      <c r="T79" s="466"/>
      <c r="U79" s="466"/>
      <c r="V79" s="468"/>
      <c r="W79" s="36"/>
      <c r="X79" s="36"/>
      <c r="Y79" s="36"/>
      <c r="Z79" s="29"/>
      <c r="AA79" s="30"/>
      <c r="AB79" s="118"/>
      <c r="AC79" s="5"/>
    </row>
    <row r="80" spans="2:29" ht="9" customHeight="1" x14ac:dyDescent="0.15">
      <c r="B80" s="509"/>
      <c r="C80" s="510"/>
      <c r="D80" s="510"/>
      <c r="E80" s="510"/>
      <c r="F80" s="511"/>
      <c r="G80" s="493"/>
      <c r="H80" s="493"/>
      <c r="I80" s="493"/>
      <c r="J80" s="493"/>
      <c r="K80" s="493"/>
      <c r="L80" s="493"/>
      <c r="M80" s="493"/>
      <c r="N80" s="493"/>
      <c r="O80" s="496"/>
      <c r="P80" s="480" t="s">
        <v>34</v>
      </c>
      <c r="Q80" s="466">
        <f t="shared" si="12"/>
        <v>795</v>
      </c>
      <c r="R80" s="466">
        <v>465</v>
      </c>
      <c r="S80" s="476">
        <v>330</v>
      </c>
      <c r="T80" s="466">
        <f t="shared" si="13"/>
        <v>915</v>
      </c>
      <c r="U80" s="466">
        <v>503</v>
      </c>
      <c r="V80" s="468">
        <v>412</v>
      </c>
      <c r="W80" s="36"/>
      <c r="X80" s="36"/>
      <c r="Y80" s="36"/>
      <c r="Z80" s="29"/>
      <c r="AA80" s="30"/>
      <c r="AB80" s="118"/>
      <c r="AC80" s="5"/>
    </row>
    <row r="81" spans="1:29" ht="9" customHeight="1" x14ac:dyDescent="0.15">
      <c r="B81" s="509"/>
      <c r="C81" s="510"/>
      <c r="D81" s="510"/>
      <c r="E81" s="510"/>
      <c r="F81" s="511"/>
      <c r="G81" s="493"/>
      <c r="H81" s="493"/>
      <c r="I81" s="493"/>
      <c r="J81" s="493"/>
      <c r="K81" s="493"/>
      <c r="L81" s="493"/>
      <c r="M81" s="493"/>
      <c r="N81" s="493"/>
      <c r="O81" s="496"/>
      <c r="P81" s="480"/>
      <c r="Q81" s="466"/>
      <c r="R81" s="466"/>
      <c r="S81" s="476"/>
      <c r="T81" s="466"/>
      <c r="U81" s="466"/>
      <c r="V81" s="468"/>
      <c r="W81" s="36"/>
      <c r="X81" s="36"/>
      <c r="Y81" s="36"/>
      <c r="Z81" s="29"/>
      <c r="AA81" s="30"/>
      <c r="AB81" s="118"/>
      <c r="AC81" s="5"/>
    </row>
    <row r="82" spans="1:29" ht="9" customHeight="1" x14ac:dyDescent="0.15">
      <c r="B82" s="512"/>
      <c r="C82" s="513"/>
      <c r="D82" s="513"/>
      <c r="E82" s="513"/>
      <c r="F82" s="514"/>
      <c r="G82" s="494"/>
      <c r="H82" s="494"/>
      <c r="I82" s="494"/>
      <c r="J82" s="494"/>
      <c r="K82" s="494"/>
      <c r="L82" s="494"/>
      <c r="M82" s="494"/>
      <c r="N82" s="494"/>
      <c r="O82" s="497"/>
      <c r="P82" s="481"/>
      <c r="Q82" s="467"/>
      <c r="R82" s="467"/>
      <c r="S82" s="477"/>
      <c r="T82" s="467"/>
      <c r="U82" s="467"/>
      <c r="V82" s="469"/>
      <c r="W82" s="36"/>
      <c r="X82" s="37"/>
      <c r="Y82" s="37"/>
      <c r="Z82" s="29"/>
      <c r="AA82" s="30"/>
      <c r="AB82" s="118"/>
      <c r="AC82" s="5"/>
    </row>
    <row r="83" spans="1:29" ht="20.25" customHeight="1" x14ac:dyDescent="0.15">
      <c r="D83" s="35" t="s">
        <v>249</v>
      </c>
      <c r="E83" s="35"/>
      <c r="F83" s="18"/>
      <c r="G83" s="33"/>
      <c r="H83" s="33"/>
      <c r="I83" s="33"/>
      <c r="J83" s="33"/>
      <c r="K83" s="33"/>
      <c r="L83" s="33"/>
      <c r="M83" s="33"/>
      <c r="N83" s="33"/>
      <c r="O83" s="33"/>
      <c r="P83" s="30"/>
      <c r="Q83" s="29"/>
      <c r="R83" s="29"/>
      <c r="S83" s="18"/>
      <c r="T83" s="29"/>
      <c r="U83" s="29"/>
      <c r="V83" s="18" t="s">
        <v>188</v>
      </c>
      <c r="W83" s="29"/>
      <c r="X83" s="29"/>
      <c r="Y83" s="29"/>
      <c r="Z83" s="29"/>
      <c r="AA83" s="30"/>
      <c r="AB83" s="118"/>
      <c r="AC83" s="5"/>
    </row>
    <row r="84" spans="1:29" ht="13.5" customHeight="1" x14ac:dyDescent="0.15">
      <c r="D84" s="35"/>
      <c r="E84" s="35"/>
      <c r="F84" s="18"/>
      <c r="G84" s="18"/>
      <c r="H84" s="18"/>
      <c r="I84" s="18"/>
      <c r="J84" s="18"/>
      <c r="K84" s="18"/>
      <c r="L84" s="18"/>
      <c r="M84" s="18"/>
      <c r="N84" s="18"/>
      <c r="O84" s="18"/>
      <c r="P84" s="118"/>
      <c r="Q84" s="118"/>
      <c r="R84" s="118"/>
      <c r="S84" s="118"/>
      <c r="T84" s="118"/>
      <c r="U84" s="118"/>
      <c r="V84" s="118"/>
      <c r="W84" s="118"/>
      <c r="X84" s="118"/>
      <c r="Y84" s="118"/>
      <c r="Z84" s="118"/>
      <c r="AA84" s="118"/>
      <c r="AB84" s="118"/>
      <c r="AC84" s="5"/>
    </row>
    <row r="85" spans="1:29" ht="18" customHeight="1" x14ac:dyDescent="0.15">
      <c r="A85" s="5"/>
      <c r="B85" s="5"/>
      <c r="C85" s="5"/>
      <c r="D85" s="35"/>
      <c r="E85" s="35"/>
      <c r="F85" s="33"/>
      <c r="G85" s="33"/>
      <c r="H85" s="33"/>
      <c r="I85" s="33"/>
      <c r="J85" s="34"/>
      <c r="K85" s="33"/>
      <c r="L85" s="33"/>
      <c r="M85" s="33"/>
      <c r="N85" s="34"/>
      <c r="O85" s="33"/>
      <c r="P85" s="30"/>
      <c r="Q85" s="29"/>
      <c r="R85" s="29"/>
      <c r="S85" s="29"/>
      <c r="T85" s="29"/>
      <c r="U85" s="29"/>
      <c r="V85" s="29"/>
      <c r="W85" s="29"/>
      <c r="X85" s="29"/>
      <c r="Y85" s="29"/>
      <c r="Z85" s="29"/>
      <c r="AA85" s="30"/>
      <c r="AB85" s="118"/>
      <c r="AC85" s="5"/>
    </row>
    <row r="86" spans="1:29" ht="26.25" customHeight="1" x14ac:dyDescent="0.15">
      <c r="A86" s="5"/>
      <c r="B86" s="47"/>
      <c r="C86" s="47"/>
      <c r="D86" s="35"/>
      <c r="E86" s="6"/>
      <c r="F86" s="144"/>
      <c r="G86" s="132"/>
      <c r="H86" s="132"/>
      <c r="I86" s="132"/>
      <c r="J86" s="34"/>
      <c r="K86" s="33"/>
      <c r="L86" s="33"/>
      <c r="M86" s="33"/>
      <c r="N86" s="34"/>
      <c r="O86" s="33"/>
      <c r="P86" s="30"/>
      <c r="Q86" s="29"/>
      <c r="R86" s="29"/>
      <c r="S86" s="29"/>
      <c r="T86" s="29"/>
      <c r="U86" s="29"/>
      <c r="V86" s="29"/>
      <c r="W86" s="29"/>
      <c r="X86" s="29"/>
      <c r="Y86" s="29"/>
      <c r="Z86" s="29"/>
      <c r="AA86" s="30"/>
      <c r="AB86" s="118"/>
      <c r="AC86" s="5"/>
    </row>
    <row r="87" spans="1:29" ht="9.75" customHeight="1" x14ac:dyDescent="0.15">
      <c r="A87" s="5"/>
      <c r="B87" s="47"/>
      <c r="C87" s="47"/>
      <c r="D87" s="80"/>
      <c r="E87" s="80"/>
      <c r="F87" s="144"/>
      <c r="G87" s="132"/>
      <c r="H87" s="132"/>
      <c r="I87" s="132"/>
      <c r="J87" s="34"/>
      <c r="K87" s="33"/>
      <c r="L87" s="33"/>
      <c r="M87" s="33"/>
      <c r="N87" s="34"/>
      <c r="O87" s="33"/>
      <c r="P87" s="30"/>
      <c r="Q87" s="29"/>
      <c r="R87" s="29"/>
      <c r="S87" s="29"/>
      <c r="T87" s="29"/>
      <c r="U87" s="29"/>
      <c r="V87" s="29"/>
      <c r="W87" s="29"/>
      <c r="X87" s="29"/>
      <c r="Y87" s="29"/>
      <c r="Z87" s="29"/>
      <c r="AA87" s="30"/>
      <c r="AB87" s="118"/>
      <c r="AC87" s="5"/>
    </row>
    <row r="88" spans="1:29" ht="10.5" customHeight="1" x14ac:dyDescent="0.15">
      <c r="A88" s="5"/>
      <c r="B88" s="47"/>
      <c r="C88" s="47"/>
      <c r="D88" s="80"/>
      <c r="E88" s="80"/>
      <c r="F88" s="144"/>
      <c r="G88" s="132"/>
      <c r="H88" s="132"/>
      <c r="I88" s="132"/>
      <c r="J88" s="34"/>
      <c r="K88" s="33"/>
      <c r="L88" s="33"/>
      <c r="M88" s="33"/>
      <c r="N88" s="34"/>
      <c r="O88" s="33"/>
      <c r="P88" s="30"/>
      <c r="Q88" s="29"/>
      <c r="R88" s="29"/>
      <c r="S88" s="29"/>
      <c r="T88" s="29"/>
      <c r="U88" s="29"/>
      <c r="V88" s="29"/>
      <c r="W88" s="29"/>
      <c r="X88" s="29"/>
      <c r="Y88" s="29"/>
      <c r="Z88" s="29"/>
      <c r="AA88" s="30"/>
      <c r="AB88" s="118"/>
      <c r="AC88" s="5"/>
    </row>
    <row r="89" spans="1:29" ht="23.25" customHeight="1" x14ac:dyDescent="0.15">
      <c r="A89" s="5"/>
      <c r="B89" s="47"/>
      <c r="C89" s="143"/>
      <c r="D89" s="5"/>
      <c r="E89" s="5"/>
      <c r="F89" s="144"/>
      <c r="G89" s="132"/>
      <c r="H89" s="132"/>
      <c r="I89" s="132"/>
      <c r="J89" s="34"/>
      <c r="K89" s="33"/>
      <c r="L89" s="33"/>
      <c r="M89" s="33"/>
      <c r="N89" s="34"/>
      <c r="O89" s="33"/>
      <c r="P89" s="30"/>
      <c r="Q89" s="29"/>
      <c r="R89" s="29"/>
      <c r="S89" s="29"/>
      <c r="T89" s="29"/>
      <c r="U89" s="29"/>
      <c r="V89" s="29"/>
      <c r="W89" s="29"/>
      <c r="X89" s="29"/>
      <c r="Y89" s="29"/>
      <c r="Z89" s="29"/>
      <c r="AA89" s="30"/>
      <c r="AB89" s="118"/>
      <c r="AC89" s="5"/>
    </row>
    <row r="90" spans="1:29" ht="30" customHeight="1" x14ac:dyDescent="0.15">
      <c r="A90" s="5"/>
      <c r="B90" s="5"/>
      <c r="C90" s="5"/>
      <c r="D90" s="127"/>
      <c r="E90" s="35"/>
      <c r="F90" s="33"/>
      <c r="G90" s="33"/>
      <c r="H90" s="33"/>
      <c r="I90" s="33"/>
      <c r="J90" s="34"/>
      <c r="K90" s="33"/>
      <c r="L90" s="33"/>
      <c r="M90" s="33"/>
      <c r="N90" s="34"/>
      <c r="O90" s="33"/>
      <c r="P90" s="30"/>
      <c r="Q90" s="29"/>
      <c r="R90" s="29"/>
      <c r="S90" s="29"/>
      <c r="T90" s="29"/>
      <c r="U90" s="29"/>
      <c r="V90" s="29"/>
      <c r="W90" s="29"/>
      <c r="X90" s="29"/>
      <c r="Y90" s="29"/>
      <c r="Z90" s="29"/>
      <c r="AA90" s="30"/>
      <c r="AB90" s="118"/>
      <c r="AC90" s="5"/>
    </row>
    <row r="91" spans="1:29" ht="30" customHeight="1" x14ac:dyDescent="0.15">
      <c r="A91" s="5"/>
      <c r="B91" s="5"/>
      <c r="C91" s="5"/>
      <c r="D91" s="35"/>
      <c r="E91" s="35"/>
      <c r="F91" s="33"/>
      <c r="G91" s="33"/>
      <c r="H91" s="33"/>
      <c r="I91" s="33"/>
      <c r="J91" s="34"/>
      <c r="K91" s="33"/>
      <c r="L91" s="33"/>
      <c r="M91" s="33"/>
      <c r="N91" s="34"/>
      <c r="O91" s="33"/>
      <c r="P91" s="30"/>
      <c r="Q91" s="29"/>
      <c r="R91" s="29"/>
      <c r="S91" s="29"/>
      <c r="T91" s="29"/>
      <c r="U91" s="29"/>
      <c r="V91" s="29"/>
      <c r="W91" s="29"/>
      <c r="X91" s="29"/>
      <c r="Y91" s="29"/>
      <c r="Z91" s="29"/>
      <c r="AA91" s="30"/>
      <c r="AB91" s="118"/>
      <c r="AC91" s="5"/>
    </row>
    <row r="92" spans="1:29" ht="30" customHeight="1" x14ac:dyDescent="0.15">
      <c r="A92" s="5"/>
      <c r="B92" s="5"/>
      <c r="C92" s="5"/>
      <c r="D92" s="142"/>
      <c r="E92" s="35"/>
      <c r="F92" s="33"/>
      <c r="G92" s="33"/>
      <c r="H92" s="33"/>
      <c r="I92" s="33"/>
      <c r="J92" s="34"/>
      <c r="K92" s="33"/>
      <c r="L92" s="33"/>
      <c r="M92" s="33"/>
      <c r="N92" s="34"/>
      <c r="O92" s="33"/>
      <c r="P92" s="30"/>
      <c r="Q92" s="29"/>
      <c r="R92" s="29"/>
      <c r="S92" s="29"/>
      <c r="T92" s="29"/>
      <c r="U92" s="29"/>
      <c r="V92" s="29"/>
      <c r="W92" s="29"/>
      <c r="X92" s="29"/>
      <c r="Y92" s="29"/>
      <c r="Z92" s="29"/>
      <c r="AA92" s="30"/>
      <c r="AB92" s="118"/>
      <c r="AC92" s="5"/>
    </row>
    <row r="93" spans="1:29" ht="30" customHeight="1" x14ac:dyDescent="0.15">
      <c r="A93" s="5"/>
      <c r="B93" s="5"/>
      <c r="C93" s="5"/>
      <c r="D93" s="142"/>
      <c r="E93" s="35"/>
      <c r="F93" s="33"/>
      <c r="G93" s="33"/>
      <c r="H93" s="33"/>
      <c r="I93" s="33"/>
      <c r="J93" s="34"/>
      <c r="K93" s="33"/>
      <c r="L93" s="33"/>
      <c r="M93" s="33"/>
      <c r="N93" s="34"/>
      <c r="O93" s="33"/>
      <c r="P93" s="30"/>
      <c r="Q93" s="29"/>
      <c r="R93" s="29"/>
      <c r="S93" s="29"/>
      <c r="T93" s="29"/>
      <c r="U93" s="29"/>
      <c r="V93" s="29"/>
      <c r="W93" s="29"/>
      <c r="X93" s="29"/>
      <c r="Y93" s="29"/>
      <c r="Z93" s="29"/>
      <c r="AA93" s="30"/>
      <c r="AB93" s="118"/>
      <c r="AC93" s="5"/>
    </row>
    <row r="94" spans="1:29" ht="30" customHeight="1" x14ac:dyDescent="0.15">
      <c r="A94" s="5"/>
      <c r="B94" s="5"/>
      <c r="C94" s="5"/>
      <c r="D94" s="35"/>
      <c r="E94" s="35"/>
      <c r="F94" s="33"/>
      <c r="G94" s="33"/>
      <c r="H94" s="33"/>
      <c r="I94" s="33"/>
      <c r="J94" s="34"/>
      <c r="K94" s="33"/>
      <c r="L94" s="33"/>
      <c r="M94" s="33"/>
      <c r="N94" s="34"/>
      <c r="O94" s="33"/>
      <c r="P94" s="30"/>
      <c r="Q94" s="29"/>
      <c r="R94" s="29"/>
      <c r="S94" s="29"/>
      <c r="T94" s="29"/>
      <c r="U94" s="29"/>
      <c r="V94" s="29"/>
      <c r="W94" s="29"/>
      <c r="X94" s="29"/>
      <c r="Y94" s="29"/>
      <c r="Z94" s="29"/>
      <c r="AA94" s="30"/>
      <c r="AB94" s="118"/>
      <c r="AC94" s="5"/>
    </row>
    <row r="95" spans="1:29" s="5" customFormat="1" ht="30" customHeight="1" x14ac:dyDescent="0.15">
      <c r="D95" s="128"/>
      <c r="E95" s="35"/>
      <c r="F95" s="33"/>
      <c r="G95" s="33"/>
      <c r="H95" s="33"/>
      <c r="I95" s="33"/>
      <c r="J95" s="34"/>
      <c r="K95" s="33"/>
      <c r="L95" s="33"/>
      <c r="M95" s="33"/>
      <c r="N95" s="34"/>
      <c r="O95" s="33"/>
      <c r="P95" s="30"/>
      <c r="Q95" s="29"/>
      <c r="R95" s="29"/>
      <c r="S95" s="29"/>
      <c r="T95" s="29"/>
      <c r="U95" s="29"/>
      <c r="V95" s="29"/>
      <c r="W95" s="29"/>
      <c r="X95" s="29"/>
      <c r="Y95" s="29"/>
      <c r="Z95" s="29"/>
      <c r="AA95" s="30"/>
      <c r="AB95" s="118"/>
    </row>
    <row r="96" spans="1:29" ht="30" customHeight="1" x14ac:dyDescent="0.15">
      <c r="A96" s="5"/>
      <c r="B96" s="5"/>
      <c r="C96" s="5"/>
      <c r="D96" s="118"/>
      <c r="E96" s="35"/>
      <c r="F96" s="33"/>
      <c r="G96" s="33"/>
      <c r="H96" s="33"/>
      <c r="I96" s="33"/>
      <c r="J96" s="34"/>
      <c r="K96" s="33"/>
      <c r="L96" s="33"/>
      <c r="M96" s="33"/>
      <c r="N96" s="34"/>
      <c r="O96" s="33"/>
      <c r="P96" s="30"/>
      <c r="Q96" s="29"/>
      <c r="R96" s="29"/>
      <c r="S96" s="29"/>
      <c r="T96" s="29"/>
      <c r="U96" s="29"/>
      <c r="V96" s="29"/>
      <c r="W96" s="29"/>
      <c r="X96" s="29"/>
      <c r="Y96" s="29"/>
      <c r="Z96" s="29"/>
      <c r="AA96" s="30"/>
      <c r="AB96" s="118"/>
      <c r="AC96" s="5"/>
    </row>
    <row r="97" spans="1:29" ht="30" customHeight="1" x14ac:dyDescent="0.15">
      <c r="A97" s="5"/>
      <c r="B97" s="5"/>
      <c r="C97" s="5"/>
      <c r="D97" s="118"/>
      <c r="E97" s="35"/>
      <c r="F97" s="33"/>
      <c r="G97" s="33"/>
      <c r="H97" s="33"/>
      <c r="I97" s="33"/>
      <c r="J97" s="34"/>
      <c r="K97" s="33"/>
      <c r="L97" s="33"/>
      <c r="M97" s="33"/>
      <c r="N97" s="34"/>
      <c r="O97" s="33"/>
      <c r="P97" s="30"/>
      <c r="Q97" s="29"/>
      <c r="R97" s="29"/>
      <c r="S97" s="29"/>
      <c r="T97" s="29"/>
      <c r="U97" s="29"/>
      <c r="V97" s="29"/>
      <c r="W97" s="29"/>
      <c r="X97" s="29"/>
      <c r="Y97" s="29"/>
      <c r="Z97" s="29"/>
      <c r="AA97" s="30"/>
      <c r="AB97" s="118"/>
      <c r="AC97" s="5"/>
    </row>
    <row r="98" spans="1:29" ht="30" customHeight="1" x14ac:dyDescent="0.15">
      <c r="A98" s="5"/>
      <c r="B98" s="5"/>
      <c r="C98" s="5"/>
      <c r="D98" s="35"/>
      <c r="E98" s="35"/>
      <c r="F98" s="33"/>
      <c r="G98" s="33"/>
      <c r="H98" s="33"/>
      <c r="I98" s="33"/>
      <c r="J98" s="34"/>
      <c r="K98" s="33"/>
      <c r="L98" s="33"/>
      <c r="M98" s="33"/>
      <c r="N98" s="34"/>
      <c r="O98" s="33"/>
      <c r="P98" s="30"/>
      <c r="Q98" s="29"/>
      <c r="R98" s="29"/>
      <c r="S98" s="29"/>
      <c r="T98" s="29"/>
      <c r="U98" s="29"/>
      <c r="V98" s="29"/>
      <c r="W98" s="29"/>
      <c r="X98" s="29"/>
      <c r="Y98" s="29"/>
      <c r="Z98" s="29"/>
      <c r="AA98" s="30"/>
      <c r="AB98" s="118"/>
      <c r="AC98" s="5"/>
    </row>
    <row r="99" spans="1:29" ht="30" customHeight="1" x14ac:dyDescent="0.15">
      <c r="A99" s="5"/>
      <c r="B99" s="5"/>
      <c r="C99" s="5"/>
      <c r="D99" s="128"/>
      <c r="E99" s="35"/>
      <c r="F99" s="33"/>
      <c r="G99" s="33"/>
      <c r="H99" s="33"/>
      <c r="I99" s="33"/>
      <c r="J99" s="34"/>
      <c r="K99" s="33"/>
      <c r="L99" s="33"/>
      <c r="M99" s="33"/>
      <c r="N99" s="34"/>
      <c r="O99" s="33"/>
      <c r="P99" s="30"/>
      <c r="Q99" s="29"/>
      <c r="R99" s="29"/>
      <c r="S99" s="29"/>
      <c r="T99" s="29"/>
      <c r="U99" s="29"/>
      <c r="V99" s="29"/>
      <c r="W99" s="29"/>
      <c r="X99" s="29"/>
      <c r="Y99" s="29"/>
      <c r="Z99" s="29"/>
      <c r="AA99" s="30"/>
      <c r="AB99" s="118"/>
      <c r="AC99" s="5"/>
    </row>
    <row r="100" spans="1:29" ht="30" customHeight="1" x14ac:dyDescent="0.15">
      <c r="A100" s="5"/>
      <c r="B100" s="5"/>
      <c r="C100" s="5"/>
      <c r="D100" s="118"/>
      <c r="E100" s="35"/>
      <c r="F100" s="33"/>
      <c r="G100" s="33"/>
      <c r="H100" s="33"/>
      <c r="I100" s="33"/>
      <c r="J100" s="34"/>
      <c r="K100" s="33"/>
      <c r="L100" s="33"/>
      <c r="M100" s="33"/>
      <c r="N100" s="34"/>
      <c r="O100" s="33"/>
      <c r="P100" s="30"/>
      <c r="Q100" s="29"/>
      <c r="R100" s="29"/>
      <c r="S100" s="29"/>
      <c r="T100" s="29"/>
      <c r="U100" s="29"/>
      <c r="V100" s="29"/>
      <c r="W100" s="29"/>
      <c r="X100" s="29"/>
      <c r="Y100" s="29"/>
      <c r="Z100" s="29"/>
      <c r="AA100" s="30"/>
      <c r="AB100" s="118"/>
      <c r="AC100" s="5"/>
    </row>
    <row r="101" spans="1:29" ht="30" customHeight="1" x14ac:dyDescent="0.15">
      <c r="A101" s="5"/>
      <c r="B101" s="5"/>
      <c r="C101" s="5"/>
      <c r="D101" s="128"/>
      <c r="E101" s="35"/>
      <c r="F101" s="33"/>
      <c r="G101" s="33"/>
      <c r="H101" s="33"/>
      <c r="I101" s="33"/>
      <c r="J101" s="34"/>
      <c r="K101" s="33"/>
      <c r="L101" s="33"/>
      <c r="M101" s="33"/>
      <c r="N101" s="34"/>
      <c r="O101" s="33"/>
      <c r="P101" s="30"/>
      <c r="Q101" s="29"/>
      <c r="R101" s="29"/>
      <c r="S101" s="29"/>
      <c r="T101" s="29"/>
      <c r="U101" s="29"/>
      <c r="V101" s="29"/>
      <c r="W101" s="29"/>
      <c r="X101" s="29"/>
      <c r="Y101" s="29"/>
      <c r="Z101" s="29"/>
      <c r="AA101" s="30"/>
      <c r="AB101" s="118"/>
      <c r="AC101" s="5"/>
    </row>
    <row r="102" spans="1:29" ht="30" customHeight="1" x14ac:dyDescent="0.15">
      <c r="A102" s="5"/>
      <c r="B102" s="5"/>
      <c r="C102" s="5"/>
      <c r="D102" s="128"/>
      <c r="E102" s="35"/>
      <c r="F102" s="18"/>
      <c r="G102" s="18"/>
      <c r="H102" s="18"/>
      <c r="I102" s="18"/>
      <c r="J102" s="18"/>
      <c r="K102" s="18"/>
      <c r="L102" s="18"/>
      <c r="M102" s="18"/>
      <c r="N102" s="18"/>
      <c r="O102" s="18"/>
      <c r="P102" s="118"/>
      <c r="Q102" s="118"/>
      <c r="R102" s="118"/>
      <c r="S102" s="118"/>
      <c r="T102" s="118"/>
      <c r="U102" s="118"/>
      <c r="V102" s="118"/>
      <c r="W102" s="118"/>
      <c r="X102" s="118"/>
      <c r="Y102" s="118"/>
      <c r="Z102" s="118"/>
      <c r="AA102" s="118"/>
      <c r="AB102" s="118"/>
      <c r="AC102" s="5"/>
    </row>
    <row r="103" spans="1:29" ht="30" customHeight="1" x14ac:dyDescent="0.15">
      <c r="A103" s="5"/>
      <c r="B103" s="5"/>
      <c r="C103" s="5"/>
      <c r="D103" s="128"/>
      <c r="E103" s="35"/>
      <c r="F103" s="33"/>
      <c r="G103" s="33"/>
      <c r="H103" s="33"/>
      <c r="I103" s="33"/>
      <c r="J103" s="34"/>
      <c r="K103" s="33"/>
      <c r="L103" s="33"/>
      <c r="M103" s="33"/>
      <c r="N103" s="34"/>
      <c r="O103" s="33"/>
      <c r="P103" s="30"/>
      <c r="Q103" s="29"/>
      <c r="R103" s="29"/>
      <c r="S103" s="29"/>
      <c r="T103" s="29"/>
      <c r="U103" s="29"/>
      <c r="V103" s="29"/>
      <c r="W103" s="29"/>
      <c r="X103" s="29"/>
      <c r="Y103" s="29"/>
      <c r="Z103" s="29"/>
      <c r="AA103" s="30"/>
      <c r="AB103" s="118"/>
      <c r="AC103" s="5"/>
    </row>
    <row r="104" spans="1:29" ht="30" customHeight="1" x14ac:dyDescent="0.15">
      <c r="A104" s="5"/>
      <c r="B104" s="5"/>
      <c r="C104" s="5"/>
      <c r="D104" s="128"/>
      <c r="E104" s="35"/>
      <c r="F104" s="33"/>
      <c r="G104" s="33"/>
      <c r="H104" s="33"/>
      <c r="I104" s="33"/>
      <c r="J104" s="34"/>
      <c r="K104" s="33"/>
      <c r="L104" s="33"/>
      <c r="M104" s="33"/>
      <c r="N104" s="34"/>
      <c r="O104" s="33"/>
      <c r="P104" s="30"/>
      <c r="Q104" s="29"/>
      <c r="R104" s="29"/>
      <c r="S104" s="29"/>
      <c r="T104" s="29"/>
      <c r="U104" s="29"/>
      <c r="V104" s="29"/>
      <c r="W104" s="29"/>
      <c r="X104" s="29"/>
      <c r="Y104" s="29"/>
      <c r="Z104" s="29"/>
      <c r="AA104" s="30"/>
      <c r="AB104" s="118"/>
      <c r="AC104" s="5"/>
    </row>
    <row r="105" spans="1:29" ht="30" customHeight="1" x14ac:dyDescent="0.15">
      <c r="A105" s="5"/>
      <c r="B105" s="5"/>
      <c r="C105" s="5"/>
      <c r="D105" s="128"/>
      <c r="E105" s="35"/>
      <c r="F105" s="33"/>
      <c r="G105" s="33"/>
      <c r="H105" s="33"/>
      <c r="I105" s="33"/>
      <c r="J105" s="34"/>
      <c r="K105" s="33"/>
      <c r="L105" s="33"/>
      <c r="M105" s="33"/>
      <c r="N105" s="34"/>
      <c r="O105" s="33"/>
      <c r="P105" s="30"/>
      <c r="Q105" s="29"/>
      <c r="R105" s="29"/>
      <c r="S105" s="29"/>
      <c r="T105" s="29"/>
      <c r="U105" s="29"/>
      <c r="V105" s="29"/>
      <c r="W105" s="29"/>
      <c r="X105" s="29"/>
      <c r="Y105" s="29"/>
      <c r="Z105" s="29"/>
      <c r="AA105" s="30"/>
      <c r="AB105" s="118"/>
      <c r="AC105" s="5"/>
    </row>
    <row r="106" spans="1:29" ht="30" customHeight="1" x14ac:dyDescent="0.15">
      <c r="A106" s="5"/>
      <c r="B106" s="5"/>
      <c r="C106" s="5"/>
      <c r="D106" s="128"/>
      <c r="E106" s="35"/>
      <c r="F106" s="33"/>
      <c r="G106" s="33"/>
      <c r="H106" s="33"/>
      <c r="I106" s="33"/>
      <c r="J106" s="34"/>
      <c r="K106" s="33"/>
      <c r="L106" s="33"/>
      <c r="M106" s="33"/>
      <c r="N106" s="34"/>
      <c r="O106" s="33"/>
      <c r="P106" s="30"/>
      <c r="Q106" s="29"/>
      <c r="R106" s="29"/>
      <c r="S106" s="29"/>
      <c r="T106" s="29"/>
      <c r="U106" s="29"/>
      <c r="V106" s="29"/>
      <c r="W106" s="29"/>
      <c r="X106" s="29"/>
      <c r="Y106" s="29"/>
      <c r="Z106" s="29"/>
      <c r="AA106" s="30"/>
      <c r="AB106" s="118"/>
      <c r="AC106" s="5"/>
    </row>
    <row r="107" spans="1:29" ht="30" customHeight="1" x14ac:dyDescent="0.15">
      <c r="A107" s="5"/>
      <c r="B107" s="5"/>
      <c r="C107" s="5"/>
      <c r="D107" s="128"/>
      <c r="E107" s="35"/>
      <c r="F107" s="33"/>
      <c r="G107" s="33"/>
      <c r="H107" s="33"/>
      <c r="I107" s="33"/>
      <c r="J107" s="34"/>
      <c r="K107" s="33"/>
      <c r="L107" s="33"/>
      <c r="M107" s="33"/>
      <c r="N107" s="34"/>
      <c r="O107" s="33"/>
      <c r="P107" s="30"/>
      <c r="Q107" s="29"/>
      <c r="R107" s="29"/>
      <c r="S107" s="29"/>
      <c r="T107" s="29"/>
      <c r="U107" s="29"/>
      <c r="V107" s="29"/>
      <c r="W107" s="29"/>
      <c r="X107" s="29"/>
      <c r="Y107" s="29"/>
      <c r="Z107" s="29"/>
      <c r="AA107" s="30"/>
      <c r="AB107" s="118"/>
      <c r="AC107" s="5"/>
    </row>
    <row r="108" spans="1:29" ht="30" customHeight="1" x14ac:dyDescent="0.15">
      <c r="A108" s="5"/>
      <c r="B108" s="5"/>
      <c r="C108" s="5"/>
      <c r="D108" s="128"/>
      <c r="E108" s="35"/>
      <c r="F108" s="33"/>
      <c r="G108" s="33"/>
      <c r="H108" s="33"/>
      <c r="I108" s="33"/>
      <c r="J108" s="34"/>
      <c r="K108" s="33"/>
      <c r="L108" s="33"/>
      <c r="M108" s="33"/>
      <c r="N108" s="34"/>
      <c r="O108" s="33"/>
      <c r="P108" s="30"/>
      <c r="Q108" s="29"/>
      <c r="R108" s="29"/>
      <c r="S108" s="29"/>
      <c r="T108" s="29"/>
      <c r="U108" s="29"/>
      <c r="V108" s="29"/>
      <c r="W108" s="29"/>
      <c r="X108" s="29"/>
      <c r="Y108" s="29"/>
      <c r="Z108" s="29"/>
      <c r="AA108" s="30"/>
      <c r="AB108" s="118"/>
      <c r="AC108" s="5"/>
    </row>
    <row r="109" spans="1:29" ht="30" customHeight="1" x14ac:dyDescent="0.15">
      <c r="A109" s="5"/>
      <c r="B109" s="5"/>
      <c r="C109" s="5"/>
      <c r="D109" s="142"/>
      <c r="E109" s="35"/>
      <c r="F109" s="33"/>
      <c r="G109" s="33"/>
      <c r="H109" s="33"/>
      <c r="I109" s="33"/>
      <c r="J109" s="34"/>
      <c r="K109" s="33"/>
      <c r="L109" s="33"/>
      <c r="M109" s="33"/>
      <c r="N109" s="34"/>
      <c r="O109" s="33"/>
      <c r="P109" s="30"/>
      <c r="Q109" s="29"/>
      <c r="R109" s="29"/>
      <c r="S109" s="29"/>
      <c r="T109" s="29"/>
      <c r="U109" s="29"/>
      <c r="V109" s="29"/>
      <c r="W109" s="29"/>
      <c r="X109" s="29"/>
      <c r="Y109" s="29"/>
      <c r="Z109" s="29"/>
      <c r="AA109" s="30"/>
      <c r="AB109" s="118"/>
      <c r="AC109" s="5"/>
    </row>
    <row r="110" spans="1:29" ht="30" customHeight="1" x14ac:dyDescent="0.15">
      <c r="A110" s="5"/>
      <c r="B110" s="5"/>
      <c r="C110" s="5"/>
      <c r="D110" s="142"/>
      <c r="E110" s="35"/>
      <c r="F110" s="33"/>
      <c r="G110" s="33"/>
      <c r="H110" s="33"/>
      <c r="I110" s="33"/>
      <c r="J110" s="34"/>
      <c r="K110" s="33"/>
      <c r="L110" s="33"/>
      <c r="M110" s="33"/>
      <c r="N110" s="34"/>
      <c r="O110" s="33"/>
      <c r="P110" s="30"/>
      <c r="Q110" s="29"/>
      <c r="R110" s="29"/>
      <c r="S110" s="29"/>
      <c r="T110" s="29"/>
      <c r="U110" s="29"/>
      <c r="V110" s="29"/>
      <c r="W110" s="29"/>
      <c r="X110" s="29"/>
      <c r="Y110" s="29"/>
      <c r="Z110" s="29"/>
      <c r="AA110" s="30"/>
      <c r="AB110" s="118"/>
      <c r="AC110" s="5"/>
    </row>
    <row r="111" spans="1:29" ht="30" customHeight="1" x14ac:dyDescent="0.15">
      <c r="A111" s="5"/>
      <c r="B111" s="5"/>
      <c r="C111" s="5"/>
      <c r="D111" s="142"/>
      <c r="E111" s="35"/>
      <c r="F111" s="33"/>
      <c r="G111" s="33"/>
      <c r="H111" s="33"/>
      <c r="I111" s="33"/>
      <c r="J111" s="34"/>
      <c r="K111" s="33"/>
      <c r="L111" s="33"/>
      <c r="M111" s="33"/>
      <c r="N111" s="34"/>
      <c r="O111" s="33"/>
      <c r="P111" s="30"/>
      <c r="Q111" s="29"/>
      <c r="R111" s="29"/>
      <c r="S111" s="29"/>
      <c r="T111" s="29"/>
      <c r="U111" s="29"/>
      <c r="V111" s="29"/>
      <c r="W111" s="29"/>
      <c r="X111" s="29"/>
      <c r="Y111" s="29"/>
      <c r="Z111" s="29"/>
      <c r="AA111" s="30"/>
      <c r="AB111" s="118"/>
      <c r="AC111" s="5"/>
    </row>
    <row r="112" spans="1:29" s="5" customFormat="1" ht="30" customHeight="1" x14ac:dyDescent="0.15">
      <c r="D112" s="142"/>
      <c r="E112" s="35"/>
      <c r="F112" s="33"/>
      <c r="G112" s="33"/>
      <c r="H112" s="33"/>
      <c r="I112" s="33"/>
      <c r="J112" s="34"/>
      <c r="K112" s="33"/>
      <c r="L112" s="33"/>
      <c r="M112" s="33"/>
      <c r="N112" s="34"/>
      <c r="O112" s="33"/>
      <c r="P112" s="29"/>
      <c r="Q112" s="30"/>
      <c r="R112" s="29"/>
      <c r="S112" s="29"/>
      <c r="T112" s="30"/>
      <c r="U112" s="29"/>
      <c r="V112" s="29"/>
      <c r="W112" s="30"/>
      <c r="X112" s="29"/>
      <c r="Y112" s="29"/>
      <c r="Z112" s="29"/>
      <c r="AA112" s="30"/>
      <c r="AB112" s="118"/>
    </row>
    <row r="113" spans="1:29" ht="30" customHeight="1" x14ac:dyDescent="0.15">
      <c r="A113" s="5"/>
      <c r="B113" s="5"/>
      <c r="C113" s="5"/>
      <c r="D113" s="142"/>
      <c r="E113" s="35"/>
      <c r="F113" s="33"/>
      <c r="G113" s="33"/>
      <c r="H113" s="33"/>
      <c r="I113" s="33"/>
      <c r="J113" s="34"/>
      <c r="K113" s="33"/>
      <c r="L113" s="33"/>
      <c r="M113" s="33"/>
      <c r="N113" s="34"/>
      <c r="O113" s="33"/>
      <c r="R113" s="29"/>
      <c r="S113" s="29"/>
      <c r="U113" s="29"/>
      <c r="V113" s="29"/>
      <c r="X113" s="29"/>
      <c r="Y113" s="29"/>
      <c r="Z113" s="29"/>
      <c r="AA113" s="30"/>
      <c r="AB113" s="118"/>
      <c r="AC113" s="5"/>
    </row>
    <row r="114" spans="1:29" ht="13.5" customHeight="1" x14ac:dyDescent="0.15">
      <c r="D114" s="35"/>
      <c r="E114" s="35"/>
      <c r="F114" s="33"/>
      <c r="G114" s="33"/>
      <c r="H114" s="33"/>
      <c r="I114" s="33"/>
      <c r="J114" s="34"/>
      <c r="K114" s="33"/>
      <c r="L114" s="33"/>
      <c r="M114" s="33"/>
      <c r="N114" s="34"/>
      <c r="O114" s="33"/>
      <c r="P114" s="30"/>
      <c r="Q114" s="29"/>
      <c r="R114" s="29"/>
      <c r="S114" s="29"/>
      <c r="T114" s="29"/>
      <c r="U114" s="29"/>
      <c r="V114" s="29"/>
      <c r="W114" s="29"/>
      <c r="X114" s="29"/>
      <c r="Y114" s="29"/>
      <c r="Z114" s="29"/>
      <c r="AA114" s="30"/>
      <c r="AB114" s="118"/>
      <c r="AC114" s="5"/>
    </row>
    <row r="115" spans="1:29" ht="13.5" customHeight="1" x14ac:dyDescent="0.15">
      <c r="D115" s="35"/>
      <c r="E115" s="35"/>
      <c r="F115" s="33"/>
      <c r="G115" s="33"/>
      <c r="H115" s="33"/>
      <c r="I115" s="33"/>
      <c r="J115" s="34"/>
      <c r="K115" s="33"/>
      <c r="L115" s="33"/>
      <c r="M115" s="33"/>
      <c r="N115" s="34"/>
      <c r="O115" s="33"/>
      <c r="P115" s="30"/>
      <c r="Q115" s="29"/>
      <c r="R115" s="29"/>
      <c r="S115" s="29"/>
      <c r="T115" s="29"/>
      <c r="U115" s="29"/>
      <c r="V115" s="29"/>
      <c r="W115" s="29"/>
      <c r="X115" s="29"/>
      <c r="Y115" s="29"/>
      <c r="Z115" s="29"/>
      <c r="AA115" s="30"/>
      <c r="AB115" s="118"/>
      <c r="AC115" s="5"/>
    </row>
    <row r="116" spans="1:29" ht="13.5" customHeight="1" x14ac:dyDescent="0.15">
      <c r="D116" s="35"/>
      <c r="E116" s="35"/>
      <c r="F116" s="33"/>
      <c r="G116" s="33"/>
      <c r="H116" s="33"/>
      <c r="I116" s="33"/>
      <c r="J116" s="34"/>
      <c r="K116" s="33"/>
      <c r="L116" s="33"/>
      <c r="M116" s="33"/>
      <c r="N116" s="34"/>
      <c r="O116" s="33"/>
      <c r="P116" s="30"/>
      <c r="Q116" s="29"/>
      <c r="R116" s="29"/>
      <c r="S116" s="29"/>
      <c r="T116" s="29"/>
      <c r="U116" s="29"/>
      <c r="V116" s="29"/>
      <c r="W116" s="29"/>
      <c r="X116" s="29"/>
      <c r="Y116" s="29"/>
      <c r="Z116" s="29"/>
      <c r="AA116" s="30"/>
      <c r="AB116" s="118"/>
      <c r="AC116" s="5"/>
    </row>
    <row r="117" spans="1:29" ht="13.5" customHeight="1" x14ac:dyDescent="0.15">
      <c r="C117" s="29"/>
      <c r="D117" s="29"/>
      <c r="E117" s="30"/>
      <c r="F117" s="118"/>
    </row>
    <row r="118" spans="1:29" x14ac:dyDescent="0.15">
      <c r="D118" s="2"/>
      <c r="E118" s="2"/>
    </row>
    <row r="119" spans="1:29" x14ac:dyDescent="0.15">
      <c r="D119" s="2"/>
      <c r="E119" s="2"/>
    </row>
    <row r="120" spans="1:29" x14ac:dyDescent="0.15">
      <c r="D120" s="2"/>
      <c r="E120" s="2"/>
    </row>
    <row r="121" spans="1:29" x14ac:dyDescent="0.15">
      <c r="D121" s="2"/>
      <c r="E121" s="2"/>
    </row>
    <row r="122" spans="1:29" x14ac:dyDescent="0.15">
      <c r="D122" s="2"/>
      <c r="E122" s="2"/>
    </row>
    <row r="123" spans="1:29" x14ac:dyDescent="0.15">
      <c r="D123" s="2"/>
      <c r="E123" s="2"/>
    </row>
    <row r="124" spans="1:29" x14ac:dyDescent="0.15">
      <c r="D124" s="2"/>
      <c r="E124" s="2"/>
    </row>
    <row r="125" spans="1:29" x14ac:dyDescent="0.15">
      <c r="D125" s="2"/>
      <c r="E125" s="2"/>
    </row>
    <row r="126" spans="1:29" x14ac:dyDescent="0.15">
      <c r="D126" s="2"/>
      <c r="E126" s="2"/>
    </row>
    <row r="127" spans="1:29" x14ac:dyDescent="0.15">
      <c r="D127" s="2"/>
      <c r="E127" s="2"/>
    </row>
    <row r="128" spans="1:29" x14ac:dyDescent="0.15">
      <c r="D128" s="2"/>
      <c r="E128" s="2"/>
    </row>
    <row r="129" spans="4:5" x14ac:dyDescent="0.15">
      <c r="D129" s="2"/>
      <c r="E129" s="2"/>
    </row>
    <row r="130" spans="4:5" x14ac:dyDescent="0.15">
      <c r="D130" s="2"/>
      <c r="E130" s="2"/>
    </row>
    <row r="131" spans="4:5" x14ac:dyDescent="0.15">
      <c r="D131" s="2"/>
      <c r="E131" s="2"/>
    </row>
    <row r="132" spans="4:5" x14ac:dyDescent="0.15">
      <c r="D132" s="2"/>
      <c r="E132" s="2"/>
    </row>
    <row r="133" spans="4:5" x14ac:dyDescent="0.15">
      <c r="D133" s="2"/>
      <c r="E133" s="2"/>
    </row>
    <row r="134" spans="4:5" x14ac:dyDescent="0.15">
      <c r="D134" s="2"/>
      <c r="E134" s="2"/>
    </row>
    <row r="135" spans="4:5" x14ac:dyDescent="0.15">
      <c r="D135" s="2"/>
      <c r="E135" s="2"/>
    </row>
    <row r="136" spans="4:5" x14ac:dyDescent="0.15">
      <c r="D136" s="2"/>
      <c r="E136" s="2"/>
    </row>
    <row r="137" spans="4:5" x14ac:dyDescent="0.15">
      <c r="D137" s="2"/>
      <c r="E137" s="2"/>
    </row>
    <row r="138" spans="4:5" x14ac:dyDescent="0.15">
      <c r="D138" s="2"/>
      <c r="E138" s="2"/>
    </row>
    <row r="139" spans="4:5" x14ac:dyDescent="0.15">
      <c r="D139" s="2"/>
      <c r="E139" s="2"/>
    </row>
    <row r="140" spans="4:5" x14ac:dyDescent="0.15">
      <c r="D140" s="2"/>
      <c r="E140" s="2"/>
    </row>
    <row r="141" spans="4:5" x14ac:dyDescent="0.15">
      <c r="D141" s="2"/>
      <c r="E141" s="2"/>
    </row>
    <row r="142" spans="4:5" x14ac:dyDescent="0.15">
      <c r="D142" s="2"/>
      <c r="E142" s="2"/>
    </row>
    <row r="143" spans="4:5" x14ac:dyDescent="0.15">
      <c r="D143" s="2"/>
      <c r="E143" s="2"/>
    </row>
    <row r="144" spans="4:5" x14ac:dyDescent="0.15">
      <c r="D144" s="2"/>
      <c r="E144" s="2"/>
    </row>
    <row r="145" spans="4:5" x14ac:dyDescent="0.15">
      <c r="D145" s="2"/>
      <c r="E145" s="2"/>
    </row>
    <row r="146" spans="4:5" x14ac:dyDescent="0.15">
      <c r="D146" s="2"/>
      <c r="E146" s="2"/>
    </row>
    <row r="147" spans="4:5" x14ac:dyDescent="0.15">
      <c r="D147" s="2"/>
      <c r="E147" s="2"/>
    </row>
    <row r="148" spans="4:5" x14ac:dyDescent="0.15">
      <c r="D148" s="2"/>
      <c r="E148" s="2"/>
    </row>
    <row r="149" spans="4:5" x14ac:dyDescent="0.15">
      <c r="D149" s="2"/>
      <c r="E149" s="2"/>
    </row>
    <row r="150" spans="4:5" x14ac:dyDescent="0.15">
      <c r="D150" s="2"/>
      <c r="E150" s="2"/>
    </row>
    <row r="151" spans="4:5" x14ac:dyDescent="0.15">
      <c r="D151" s="2"/>
      <c r="E151" s="2"/>
    </row>
    <row r="152" spans="4:5" x14ac:dyDescent="0.15">
      <c r="D152" s="2"/>
      <c r="E152" s="2"/>
    </row>
    <row r="153" spans="4:5" x14ac:dyDescent="0.15">
      <c r="D153" s="2"/>
      <c r="E153" s="2"/>
    </row>
    <row r="154" spans="4:5" x14ac:dyDescent="0.15">
      <c r="D154" s="2"/>
      <c r="E154" s="2"/>
    </row>
    <row r="155" spans="4:5" x14ac:dyDescent="0.15">
      <c r="D155" s="2"/>
      <c r="E155" s="2"/>
    </row>
    <row r="156" spans="4:5" x14ac:dyDescent="0.15">
      <c r="D156" s="2"/>
      <c r="E156" s="2"/>
    </row>
    <row r="157" spans="4:5" x14ac:dyDescent="0.15">
      <c r="D157" s="2"/>
      <c r="E157" s="2"/>
    </row>
    <row r="158" spans="4:5" x14ac:dyDescent="0.15">
      <c r="D158" s="2"/>
      <c r="E158" s="2"/>
    </row>
  </sheetData>
  <mergeCells count="360">
    <mergeCell ref="B34:F37"/>
    <mergeCell ref="B38:F42"/>
    <mergeCell ref="Q5:Q6"/>
    <mergeCell ref="R5:R6"/>
    <mergeCell ref="S5:S6"/>
    <mergeCell ref="D4:E5"/>
    <mergeCell ref="G5:G6"/>
    <mergeCell ref="H5:H6"/>
    <mergeCell ref="I5:I6"/>
    <mergeCell ref="J5:J6"/>
    <mergeCell ref="K5:K6"/>
    <mergeCell ref="F3:F6"/>
    <mergeCell ref="G3:I4"/>
    <mergeCell ref="J3:L4"/>
    <mergeCell ref="M3:O4"/>
    <mergeCell ref="Q3:S4"/>
    <mergeCell ref="L5:L6"/>
    <mergeCell ref="M5:M6"/>
    <mergeCell ref="N5:N6"/>
    <mergeCell ref="O5:O6"/>
    <mergeCell ref="I12:I16"/>
    <mergeCell ref="J12:J16"/>
    <mergeCell ref="K12:K16"/>
    <mergeCell ref="L12:L16"/>
    <mergeCell ref="B79:F82"/>
    <mergeCell ref="G7:G11"/>
    <mergeCell ref="H7:H11"/>
    <mergeCell ref="G12:G16"/>
    <mergeCell ref="H12:H16"/>
    <mergeCell ref="G17:G20"/>
    <mergeCell ref="H17:H20"/>
    <mergeCell ref="G21:G24"/>
    <mergeCell ref="H21:H24"/>
    <mergeCell ref="G25:G28"/>
    <mergeCell ref="B43:F46"/>
    <mergeCell ref="B47:F51"/>
    <mergeCell ref="B52:F55"/>
    <mergeCell ref="B56:F60"/>
    <mergeCell ref="B61:F65"/>
    <mergeCell ref="B66:F69"/>
    <mergeCell ref="B7:F11"/>
    <mergeCell ref="B12:F16"/>
    <mergeCell ref="B17:F20"/>
    <mergeCell ref="B21:F24"/>
    <mergeCell ref="B70:F74"/>
    <mergeCell ref="B75:F78"/>
    <mergeCell ref="B25:F28"/>
    <mergeCell ref="B29:F33"/>
    <mergeCell ref="M12:M16"/>
    <mergeCell ref="N12:N16"/>
    <mergeCell ref="O12:O16"/>
    <mergeCell ref="O17:O20"/>
    <mergeCell ref="O7:O11"/>
    <mergeCell ref="I7:I11"/>
    <mergeCell ref="J7:J11"/>
    <mergeCell ref="K7:K11"/>
    <mergeCell ref="L7:L11"/>
    <mergeCell ref="M7:M11"/>
    <mergeCell ref="N7:N11"/>
    <mergeCell ref="I21:I24"/>
    <mergeCell ref="J21:J24"/>
    <mergeCell ref="K21:K24"/>
    <mergeCell ref="L21:L24"/>
    <mergeCell ref="M21:M24"/>
    <mergeCell ref="N21:N24"/>
    <mergeCell ref="O21:O24"/>
    <mergeCell ref="I17:I20"/>
    <mergeCell ref="J17:J20"/>
    <mergeCell ref="K17:K20"/>
    <mergeCell ref="L17:L20"/>
    <mergeCell ref="M17:M20"/>
    <mergeCell ref="N17:N20"/>
    <mergeCell ref="N34:N37"/>
    <mergeCell ref="O34:O37"/>
    <mergeCell ref="L29:L33"/>
    <mergeCell ref="M29:M33"/>
    <mergeCell ref="N29:N33"/>
    <mergeCell ref="O29:O33"/>
    <mergeCell ref="H25:H28"/>
    <mergeCell ref="I25:I28"/>
    <mergeCell ref="J25:J28"/>
    <mergeCell ref="K25:K28"/>
    <mergeCell ref="L25:L28"/>
    <mergeCell ref="M25:M28"/>
    <mergeCell ref="N25:N28"/>
    <mergeCell ref="O25:O28"/>
    <mergeCell ref="G38:G42"/>
    <mergeCell ref="H38:H42"/>
    <mergeCell ref="I38:I42"/>
    <mergeCell ref="J38:J42"/>
    <mergeCell ref="K38:K42"/>
    <mergeCell ref="L38:L42"/>
    <mergeCell ref="M38:M42"/>
    <mergeCell ref="G29:G33"/>
    <mergeCell ref="H29:H33"/>
    <mergeCell ref="I29:I33"/>
    <mergeCell ref="J29:J33"/>
    <mergeCell ref="K29:K33"/>
    <mergeCell ref="G34:G37"/>
    <mergeCell ref="H34:H37"/>
    <mergeCell ref="I34:I37"/>
    <mergeCell ref="J34:J37"/>
    <mergeCell ref="K34:K37"/>
    <mergeCell ref="L34:L37"/>
    <mergeCell ref="M34:M37"/>
    <mergeCell ref="N47:N51"/>
    <mergeCell ref="O47:O51"/>
    <mergeCell ref="L43:L46"/>
    <mergeCell ref="M43:M46"/>
    <mergeCell ref="N43:N46"/>
    <mergeCell ref="O43:O46"/>
    <mergeCell ref="G43:G46"/>
    <mergeCell ref="H43:H46"/>
    <mergeCell ref="I43:I46"/>
    <mergeCell ref="J43:J46"/>
    <mergeCell ref="K43:K46"/>
    <mergeCell ref="G52:G55"/>
    <mergeCell ref="H52:H55"/>
    <mergeCell ref="I52:I55"/>
    <mergeCell ref="J52:J55"/>
    <mergeCell ref="K52:K55"/>
    <mergeCell ref="L52:L55"/>
    <mergeCell ref="M52:M55"/>
    <mergeCell ref="G47:G51"/>
    <mergeCell ref="H47:H51"/>
    <mergeCell ref="I47:I51"/>
    <mergeCell ref="J47:J51"/>
    <mergeCell ref="K47:K51"/>
    <mergeCell ref="L47:L51"/>
    <mergeCell ref="M47:M51"/>
    <mergeCell ref="G70:G74"/>
    <mergeCell ref="G75:G78"/>
    <mergeCell ref="G79:G82"/>
    <mergeCell ref="H61:H65"/>
    <mergeCell ref="I61:I65"/>
    <mergeCell ref="J61:J65"/>
    <mergeCell ref="K61:K65"/>
    <mergeCell ref="L56:L60"/>
    <mergeCell ref="M56:M60"/>
    <mergeCell ref="G56:G60"/>
    <mergeCell ref="H56:H60"/>
    <mergeCell ref="I56:I60"/>
    <mergeCell ref="J56:J60"/>
    <mergeCell ref="K56:K60"/>
    <mergeCell ref="L61:L65"/>
    <mergeCell ref="M61:M65"/>
    <mergeCell ref="H79:H82"/>
    <mergeCell ref="I79:I82"/>
    <mergeCell ref="J79:J82"/>
    <mergeCell ref="K79:K82"/>
    <mergeCell ref="L79:L82"/>
    <mergeCell ref="M79:M82"/>
    <mergeCell ref="O61:O65"/>
    <mergeCell ref="G61:G65"/>
    <mergeCell ref="G66:G69"/>
    <mergeCell ref="N56:N60"/>
    <mergeCell ref="O56:O60"/>
    <mergeCell ref="H66:H69"/>
    <mergeCell ref="I66:I69"/>
    <mergeCell ref="J66:J69"/>
    <mergeCell ref="K66:K69"/>
    <mergeCell ref="L66:L69"/>
    <mergeCell ref="M66:M69"/>
    <mergeCell ref="N66:N69"/>
    <mergeCell ref="O66:O69"/>
    <mergeCell ref="N79:N82"/>
    <mergeCell ref="O79:O82"/>
    <mergeCell ref="P7:P10"/>
    <mergeCell ref="O75:O78"/>
    <mergeCell ref="N52:N55"/>
    <mergeCell ref="O52:O55"/>
    <mergeCell ref="N38:N42"/>
    <mergeCell ref="O38:O42"/>
    <mergeCell ref="H75:H78"/>
    <mergeCell ref="I75:I78"/>
    <mergeCell ref="J75:J78"/>
    <mergeCell ref="K75:K78"/>
    <mergeCell ref="L75:L78"/>
    <mergeCell ref="M75:M78"/>
    <mergeCell ref="N75:N78"/>
    <mergeCell ref="H70:H74"/>
    <mergeCell ref="I70:I74"/>
    <mergeCell ref="J70:J74"/>
    <mergeCell ref="K70:K74"/>
    <mergeCell ref="L70:L74"/>
    <mergeCell ref="M70:M74"/>
    <mergeCell ref="N70:N74"/>
    <mergeCell ref="O70:O74"/>
    <mergeCell ref="N61:N65"/>
    <mergeCell ref="P28:P30"/>
    <mergeCell ref="P31:P33"/>
    <mergeCell ref="P34:P37"/>
    <mergeCell ref="P38:P40"/>
    <mergeCell ref="P41:P43"/>
    <mergeCell ref="P44:P46"/>
    <mergeCell ref="P11:P14"/>
    <mergeCell ref="P15:P17"/>
    <mergeCell ref="P18:P20"/>
    <mergeCell ref="P21:P24"/>
    <mergeCell ref="P25:P27"/>
    <mergeCell ref="P65:P67"/>
    <mergeCell ref="P68:P70"/>
    <mergeCell ref="P71:P73"/>
    <mergeCell ref="P74:P76"/>
    <mergeCell ref="P77:P79"/>
    <mergeCell ref="P80:P82"/>
    <mergeCell ref="P47:P49"/>
    <mergeCell ref="P50:P52"/>
    <mergeCell ref="P53:P55"/>
    <mergeCell ref="P56:P58"/>
    <mergeCell ref="P59:P61"/>
    <mergeCell ref="P62:P64"/>
    <mergeCell ref="Q15:Q17"/>
    <mergeCell ref="R15:R17"/>
    <mergeCell ref="S15:S17"/>
    <mergeCell ref="Q18:Q20"/>
    <mergeCell ref="R18:R20"/>
    <mergeCell ref="S18:S20"/>
    <mergeCell ref="Q7:Q10"/>
    <mergeCell ref="R7:R10"/>
    <mergeCell ref="S7:S10"/>
    <mergeCell ref="Q11:Q14"/>
    <mergeCell ref="R11:R14"/>
    <mergeCell ref="S11:S14"/>
    <mergeCell ref="Q28:Q30"/>
    <mergeCell ref="R28:R30"/>
    <mergeCell ref="S28:S30"/>
    <mergeCell ref="Q31:Q33"/>
    <mergeCell ref="R31:R33"/>
    <mergeCell ref="S31:S33"/>
    <mergeCell ref="Q21:Q24"/>
    <mergeCell ref="R21:R24"/>
    <mergeCell ref="S21:S24"/>
    <mergeCell ref="Q25:Q27"/>
    <mergeCell ref="R25:R27"/>
    <mergeCell ref="S25:S27"/>
    <mergeCell ref="Q34:Q37"/>
    <mergeCell ref="R34:R37"/>
    <mergeCell ref="S34:S37"/>
    <mergeCell ref="Q38:Q40"/>
    <mergeCell ref="Q41:Q43"/>
    <mergeCell ref="Q44:Q46"/>
    <mergeCell ref="R44:R46"/>
    <mergeCell ref="S44:S46"/>
    <mergeCell ref="R38:R40"/>
    <mergeCell ref="S38:S40"/>
    <mergeCell ref="R41:R43"/>
    <mergeCell ref="S41:S43"/>
    <mergeCell ref="R74:R76"/>
    <mergeCell ref="S74:S76"/>
    <mergeCell ref="R77:R79"/>
    <mergeCell ref="S77:S79"/>
    <mergeCell ref="R80:R82"/>
    <mergeCell ref="S80:S82"/>
    <mergeCell ref="R65:R67"/>
    <mergeCell ref="S65:S67"/>
    <mergeCell ref="R68:R70"/>
    <mergeCell ref="S68:S70"/>
    <mergeCell ref="R71:R73"/>
    <mergeCell ref="S71:S73"/>
    <mergeCell ref="Q65:Q67"/>
    <mergeCell ref="Q68:Q70"/>
    <mergeCell ref="Q71:Q73"/>
    <mergeCell ref="Q74:Q76"/>
    <mergeCell ref="Q77:Q79"/>
    <mergeCell ref="Q80:Q82"/>
    <mergeCell ref="Q47:Q49"/>
    <mergeCell ref="Q50:Q52"/>
    <mergeCell ref="Q53:Q55"/>
    <mergeCell ref="Q56:Q58"/>
    <mergeCell ref="Q59:Q61"/>
    <mergeCell ref="Q62:Q64"/>
    <mergeCell ref="R56:R58"/>
    <mergeCell ref="S56:S58"/>
    <mergeCell ref="R59:R61"/>
    <mergeCell ref="S59:S61"/>
    <mergeCell ref="R62:R64"/>
    <mergeCell ref="S62:S64"/>
    <mergeCell ref="R47:R49"/>
    <mergeCell ref="S47:S49"/>
    <mergeCell ref="R50:R52"/>
    <mergeCell ref="S50:S52"/>
    <mergeCell ref="R53:R55"/>
    <mergeCell ref="S53:S55"/>
    <mergeCell ref="T3:V4"/>
    <mergeCell ref="T5:T6"/>
    <mergeCell ref="U5:U6"/>
    <mergeCell ref="V5:V6"/>
    <mergeCell ref="T7:T10"/>
    <mergeCell ref="U7:U10"/>
    <mergeCell ref="V7:V10"/>
    <mergeCell ref="T11:T14"/>
    <mergeCell ref="U11:U14"/>
    <mergeCell ref="V11:V14"/>
    <mergeCell ref="T15:T17"/>
    <mergeCell ref="U15:U17"/>
    <mergeCell ref="V15:V17"/>
    <mergeCell ref="T18:T20"/>
    <mergeCell ref="U18:U20"/>
    <mergeCell ref="V18:V20"/>
    <mergeCell ref="T21:T24"/>
    <mergeCell ref="U21:U24"/>
    <mergeCell ref="V21:V24"/>
    <mergeCell ref="T25:T27"/>
    <mergeCell ref="U25:U27"/>
    <mergeCell ref="V25:V27"/>
    <mergeCell ref="T28:T30"/>
    <mergeCell ref="U28:U30"/>
    <mergeCell ref="V28:V30"/>
    <mergeCell ref="T31:T33"/>
    <mergeCell ref="U31:U33"/>
    <mergeCell ref="V31:V33"/>
    <mergeCell ref="T34:T37"/>
    <mergeCell ref="U34:U37"/>
    <mergeCell ref="V34:V37"/>
    <mergeCell ref="T38:T40"/>
    <mergeCell ref="U38:U40"/>
    <mergeCell ref="V38:V40"/>
    <mergeCell ref="T41:T43"/>
    <mergeCell ref="U41:U43"/>
    <mergeCell ref="V41:V43"/>
    <mergeCell ref="T44:T46"/>
    <mergeCell ref="U44:U46"/>
    <mergeCell ref="V44:V46"/>
    <mergeCell ref="T47:T49"/>
    <mergeCell ref="U47:U49"/>
    <mergeCell ref="V47:V49"/>
    <mergeCell ref="T50:T52"/>
    <mergeCell ref="U50:U52"/>
    <mergeCell ref="V50:V52"/>
    <mergeCell ref="T53:T55"/>
    <mergeCell ref="U53:U55"/>
    <mergeCell ref="V53:V55"/>
    <mergeCell ref="T56:T58"/>
    <mergeCell ref="U56:U58"/>
    <mergeCell ref="V56:V58"/>
    <mergeCell ref="T59:T61"/>
    <mergeCell ref="U59:U61"/>
    <mergeCell ref="V59:V61"/>
    <mergeCell ref="T62:T64"/>
    <mergeCell ref="U62:U64"/>
    <mergeCell ref="V62:V64"/>
    <mergeCell ref="T65:T67"/>
    <mergeCell ref="U65:U67"/>
    <mergeCell ref="V65:V67"/>
    <mergeCell ref="T68:T70"/>
    <mergeCell ref="U68:U70"/>
    <mergeCell ref="V68:V70"/>
    <mergeCell ref="T80:T82"/>
    <mergeCell ref="U80:U82"/>
    <mergeCell ref="V80:V82"/>
    <mergeCell ref="T71:T73"/>
    <mergeCell ref="U71:U73"/>
    <mergeCell ref="V71:V73"/>
    <mergeCell ref="T74:T76"/>
    <mergeCell ref="U74:U76"/>
    <mergeCell ref="V74:V76"/>
    <mergeCell ref="T77:T79"/>
    <mergeCell ref="U77:U79"/>
    <mergeCell ref="V77:V79"/>
  </mergeCells>
  <phoneticPr fontId="2"/>
  <pageMargins left="0.59055118110236227" right="0.23622047244094491" top="0.59055118110236227" bottom="0.59055118110236227" header="0.31496062992125984" footer="0.31496062992125984"/>
  <pageSetup paperSize="9" firstPageNumber="36" orientation="portrait" useFirstPageNumber="1" r:id="rId1"/>
  <headerFooter differentOddEven="1" alignWithMargins="0">
    <oddHeader>&amp;R&amp;10労働力および町民所得</oddHeader>
    <oddFooter>&amp;C－&amp;P－</oddFooter>
    <evenHeader>&amp;L&amp;10労働力および町民所得</evenHeader>
    <evenFooter>&amp;C－&amp;P－</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11"/>
  <sheetViews>
    <sheetView topLeftCell="A31" zoomScaleNormal="100" workbookViewId="0">
      <selection activeCell="E26" sqref="E26"/>
    </sheetView>
  </sheetViews>
  <sheetFormatPr defaultRowHeight="13.5" x14ac:dyDescent="0.15"/>
  <cols>
    <col min="1" max="1" width="1" style="2" customWidth="1"/>
    <col min="2" max="3" width="3.625" style="2" customWidth="1"/>
    <col min="4" max="4" width="30.625" style="14" customWidth="1"/>
    <col min="5" max="5" width="1.75" style="14" customWidth="1"/>
    <col min="6" max="23" width="7.625" style="2" customWidth="1"/>
    <col min="24" max="16384" width="9" style="2"/>
  </cols>
  <sheetData>
    <row r="1" spans="2:23" ht="18" customHeight="1" x14ac:dyDescent="0.15">
      <c r="B1" s="13" t="s">
        <v>66</v>
      </c>
      <c r="D1" s="2"/>
      <c r="E1" s="13"/>
    </row>
    <row r="2" spans="2:23" ht="18" customHeight="1" x14ac:dyDescent="0.15"/>
    <row r="3" spans="2:23" ht="18" customHeight="1" x14ac:dyDescent="0.15">
      <c r="B3" s="548" t="s">
        <v>64</v>
      </c>
      <c r="C3" s="549"/>
      <c r="D3" s="549"/>
      <c r="E3" s="549"/>
      <c r="F3" s="424" t="s">
        <v>42</v>
      </c>
      <c r="G3" s="424"/>
      <c r="H3" s="424"/>
      <c r="I3" s="424"/>
      <c r="J3" s="424"/>
      <c r="K3" s="425"/>
      <c r="L3" s="423" t="s">
        <v>1</v>
      </c>
      <c r="M3" s="424"/>
      <c r="N3" s="424"/>
      <c r="O3" s="424"/>
      <c r="P3" s="424"/>
      <c r="Q3" s="539"/>
      <c r="R3" s="424" t="s">
        <v>2</v>
      </c>
      <c r="S3" s="424"/>
      <c r="T3" s="424"/>
      <c r="U3" s="424"/>
      <c r="V3" s="424"/>
      <c r="W3" s="425"/>
    </row>
    <row r="4" spans="2:23" ht="27" customHeight="1" x14ac:dyDescent="0.15">
      <c r="B4" s="550"/>
      <c r="C4" s="551"/>
      <c r="D4" s="551"/>
      <c r="E4" s="551"/>
      <c r="F4" s="55" t="s">
        <v>3</v>
      </c>
      <c r="G4" s="55" t="s">
        <v>61</v>
      </c>
      <c r="H4" s="55" t="s">
        <v>63</v>
      </c>
      <c r="I4" s="56" t="s">
        <v>211</v>
      </c>
      <c r="J4" s="56" t="s">
        <v>210</v>
      </c>
      <c r="K4" s="57" t="s">
        <v>209</v>
      </c>
      <c r="L4" s="64" t="s">
        <v>3</v>
      </c>
      <c r="M4" s="55" t="s">
        <v>61</v>
      </c>
      <c r="N4" s="55" t="s">
        <v>63</v>
      </c>
      <c r="O4" s="56" t="s">
        <v>213</v>
      </c>
      <c r="P4" s="56" t="s">
        <v>212</v>
      </c>
      <c r="Q4" s="55" t="s">
        <v>209</v>
      </c>
      <c r="R4" s="55" t="s">
        <v>3</v>
      </c>
      <c r="S4" s="55" t="s">
        <v>61</v>
      </c>
      <c r="T4" s="55" t="s">
        <v>63</v>
      </c>
      <c r="U4" s="56" t="s">
        <v>213</v>
      </c>
      <c r="V4" s="56" t="s">
        <v>212</v>
      </c>
      <c r="W4" s="57" t="s">
        <v>214</v>
      </c>
    </row>
    <row r="5" spans="2:23" ht="12.75" customHeight="1" x14ac:dyDescent="0.15">
      <c r="B5" s="552"/>
      <c r="C5" s="553"/>
      <c r="D5" s="553"/>
      <c r="E5" s="553"/>
      <c r="F5" s="122" t="s">
        <v>65</v>
      </c>
      <c r="G5" s="122"/>
      <c r="H5" s="122"/>
      <c r="I5" s="123"/>
      <c r="J5" s="123" t="s">
        <v>159</v>
      </c>
      <c r="K5" s="124"/>
      <c r="L5" s="125" t="s">
        <v>67</v>
      </c>
      <c r="M5" s="122"/>
      <c r="N5" s="122"/>
      <c r="O5" s="123"/>
      <c r="P5" s="123" t="s">
        <v>158</v>
      </c>
      <c r="Q5" s="126"/>
      <c r="R5" s="122" t="s">
        <v>65</v>
      </c>
      <c r="S5" s="122"/>
      <c r="T5" s="122"/>
      <c r="U5" s="123"/>
      <c r="V5" s="123" t="s">
        <v>158</v>
      </c>
      <c r="W5" s="124"/>
    </row>
    <row r="6" spans="2:23" ht="14.1" customHeight="1" x14ac:dyDescent="0.15">
      <c r="B6" s="544" t="s">
        <v>119</v>
      </c>
      <c r="C6" s="546" t="s">
        <v>62</v>
      </c>
      <c r="D6" s="547"/>
      <c r="E6" s="51"/>
      <c r="F6" s="65">
        <v>15078</v>
      </c>
      <c r="G6" s="65">
        <v>12075</v>
      </c>
      <c r="H6" s="65">
        <v>465</v>
      </c>
      <c r="I6" s="65">
        <v>425</v>
      </c>
      <c r="J6" s="65">
        <v>1062</v>
      </c>
      <c r="K6" s="91">
        <v>418</v>
      </c>
      <c r="L6" s="67">
        <v>8411</v>
      </c>
      <c r="M6" s="65">
        <v>6370</v>
      </c>
      <c r="N6" s="65">
        <v>379</v>
      </c>
      <c r="O6" s="65">
        <v>343</v>
      </c>
      <c r="P6" s="65">
        <v>824</v>
      </c>
      <c r="Q6" s="65">
        <v>134</v>
      </c>
      <c r="R6" s="65">
        <v>6667</v>
      </c>
      <c r="S6" s="65">
        <v>5705</v>
      </c>
      <c r="T6" s="65">
        <v>86</v>
      </c>
      <c r="U6" s="65">
        <v>82</v>
      </c>
      <c r="V6" s="65">
        <v>238</v>
      </c>
      <c r="W6" s="66">
        <v>284</v>
      </c>
    </row>
    <row r="7" spans="2:23" ht="14.1" customHeight="1" x14ac:dyDescent="0.15">
      <c r="B7" s="544"/>
      <c r="C7" s="58" t="s">
        <v>43</v>
      </c>
      <c r="D7" s="50" t="s">
        <v>143</v>
      </c>
      <c r="E7" s="51"/>
      <c r="F7" s="65">
        <v>569</v>
      </c>
      <c r="G7" s="65">
        <v>97</v>
      </c>
      <c r="H7" s="65">
        <v>6</v>
      </c>
      <c r="I7" s="65">
        <v>39</v>
      </c>
      <c r="J7" s="65">
        <v>284</v>
      </c>
      <c r="K7" s="66">
        <v>142</v>
      </c>
      <c r="L7" s="67">
        <v>412</v>
      </c>
      <c r="M7" s="65">
        <v>57</v>
      </c>
      <c r="N7" s="65">
        <v>4</v>
      </c>
      <c r="O7" s="65">
        <v>36</v>
      </c>
      <c r="P7" s="65">
        <v>269</v>
      </c>
      <c r="Q7" s="65">
        <v>46</v>
      </c>
      <c r="R7" s="65">
        <v>157</v>
      </c>
      <c r="S7" s="65">
        <v>40</v>
      </c>
      <c r="T7" s="65">
        <v>2</v>
      </c>
      <c r="U7" s="65">
        <v>3</v>
      </c>
      <c r="V7" s="65">
        <v>15</v>
      </c>
      <c r="W7" s="66">
        <v>96</v>
      </c>
    </row>
    <row r="8" spans="2:23" ht="14.1" customHeight="1" x14ac:dyDescent="0.15">
      <c r="B8" s="544"/>
      <c r="C8" s="58" t="s">
        <v>44</v>
      </c>
      <c r="D8" s="50" t="s">
        <v>37</v>
      </c>
      <c r="E8" s="51"/>
      <c r="F8" s="65">
        <v>11</v>
      </c>
      <c r="G8" s="65">
        <v>1</v>
      </c>
      <c r="H8" s="65" t="s">
        <v>157</v>
      </c>
      <c r="I8" s="65">
        <v>4</v>
      </c>
      <c r="J8" s="65">
        <v>2</v>
      </c>
      <c r="K8" s="66">
        <v>4</v>
      </c>
      <c r="L8" s="67">
        <v>9</v>
      </c>
      <c r="M8" s="65" t="s">
        <v>157</v>
      </c>
      <c r="N8" s="65" t="s">
        <v>157</v>
      </c>
      <c r="O8" s="65">
        <v>4</v>
      </c>
      <c r="P8" s="65">
        <v>2</v>
      </c>
      <c r="Q8" s="65">
        <v>3</v>
      </c>
      <c r="R8" s="65">
        <v>2</v>
      </c>
      <c r="S8" s="65">
        <v>1</v>
      </c>
      <c r="T8" s="65" t="s">
        <v>157</v>
      </c>
      <c r="U8" s="65" t="s">
        <v>157</v>
      </c>
      <c r="V8" s="65" t="s">
        <v>157</v>
      </c>
      <c r="W8" s="66">
        <v>1</v>
      </c>
    </row>
    <row r="9" spans="2:23" ht="14.1" customHeight="1" x14ac:dyDescent="0.15">
      <c r="B9" s="544"/>
      <c r="C9" s="58" t="s">
        <v>45</v>
      </c>
      <c r="D9" s="50" t="s">
        <v>144</v>
      </c>
      <c r="E9" s="51"/>
      <c r="F9" s="65">
        <v>3</v>
      </c>
      <c r="G9" s="65">
        <v>2</v>
      </c>
      <c r="H9" s="65">
        <v>1</v>
      </c>
      <c r="I9" s="65" t="s">
        <v>157</v>
      </c>
      <c r="J9" s="65" t="s">
        <v>157</v>
      </c>
      <c r="K9" s="66" t="s">
        <v>157</v>
      </c>
      <c r="L9" s="67">
        <v>3</v>
      </c>
      <c r="M9" s="65">
        <v>2</v>
      </c>
      <c r="N9" s="65">
        <v>1</v>
      </c>
      <c r="O9" s="65" t="s">
        <v>157</v>
      </c>
      <c r="P9" s="65" t="s">
        <v>157</v>
      </c>
      <c r="Q9" s="65" t="s">
        <v>157</v>
      </c>
      <c r="R9" s="65" t="s">
        <v>157</v>
      </c>
      <c r="S9" s="65" t="s">
        <v>157</v>
      </c>
      <c r="T9" s="65" t="s">
        <v>157</v>
      </c>
      <c r="U9" s="65" t="s">
        <v>157</v>
      </c>
      <c r="V9" s="65" t="s">
        <v>157</v>
      </c>
      <c r="W9" s="66" t="s">
        <v>157</v>
      </c>
    </row>
    <row r="10" spans="2:23" ht="14.1" customHeight="1" x14ac:dyDescent="0.15">
      <c r="B10" s="544"/>
      <c r="C10" s="58" t="s">
        <v>46</v>
      </c>
      <c r="D10" s="50" t="s">
        <v>39</v>
      </c>
      <c r="E10" s="51"/>
      <c r="F10" s="65">
        <v>1427</v>
      </c>
      <c r="G10" s="65">
        <v>1092</v>
      </c>
      <c r="H10" s="65">
        <v>116</v>
      </c>
      <c r="I10" s="65">
        <v>87</v>
      </c>
      <c r="J10" s="65">
        <v>102</v>
      </c>
      <c r="K10" s="66">
        <v>30</v>
      </c>
      <c r="L10" s="67">
        <v>1253</v>
      </c>
      <c r="M10" s="65">
        <v>950</v>
      </c>
      <c r="N10" s="68">
        <v>98</v>
      </c>
      <c r="O10" s="65">
        <v>87</v>
      </c>
      <c r="P10" s="65">
        <v>102</v>
      </c>
      <c r="Q10" s="65">
        <v>16</v>
      </c>
      <c r="R10" s="65">
        <v>174</v>
      </c>
      <c r="S10" s="65">
        <v>142</v>
      </c>
      <c r="T10" s="68">
        <v>18</v>
      </c>
      <c r="U10" s="65" t="s">
        <v>157</v>
      </c>
      <c r="V10" s="65" t="s">
        <v>157</v>
      </c>
      <c r="W10" s="66">
        <v>14</v>
      </c>
    </row>
    <row r="11" spans="2:23" ht="14.1" customHeight="1" x14ac:dyDescent="0.15">
      <c r="B11" s="544"/>
      <c r="C11" s="58" t="s">
        <v>47</v>
      </c>
      <c r="D11" s="50" t="s">
        <v>40</v>
      </c>
      <c r="E11" s="51"/>
      <c r="F11" s="65">
        <v>1009</v>
      </c>
      <c r="G11" s="65">
        <v>795</v>
      </c>
      <c r="H11" s="65">
        <v>51</v>
      </c>
      <c r="I11" s="65">
        <v>34</v>
      </c>
      <c r="J11" s="65">
        <v>78</v>
      </c>
      <c r="K11" s="66">
        <v>36</v>
      </c>
      <c r="L11" s="67">
        <v>646</v>
      </c>
      <c r="M11" s="65">
        <v>498</v>
      </c>
      <c r="N11" s="68">
        <v>43</v>
      </c>
      <c r="O11" s="65">
        <v>30</v>
      </c>
      <c r="P11" s="65">
        <v>64</v>
      </c>
      <c r="Q11" s="65">
        <v>11</v>
      </c>
      <c r="R11" s="65">
        <v>363</v>
      </c>
      <c r="S11" s="65">
        <v>297</v>
      </c>
      <c r="T11" s="68">
        <v>8</v>
      </c>
      <c r="U11" s="65">
        <v>4</v>
      </c>
      <c r="V11" s="65">
        <v>14</v>
      </c>
      <c r="W11" s="66">
        <v>25</v>
      </c>
    </row>
    <row r="12" spans="2:23" ht="14.1" customHeight="1" x14ac:dyDescent="0.15">
      <c r="B12" s="544"/>
      <c r="C12" s="58" t="s">
        <v>48</v>
      </c>
      <c r="D12" s="50" t="s">
        <v>60</v>
      </c>
      <c r="E12" s="51"/>
      <c r="F12" s="65">
        <v>90</v>
      </c>
      <c r="G12" s="65">
        <v>87</v>
      </c>
      <c r="H12" s="65">
        <v>3</v>
      </c>
      <c r="I12" s="65" t="s">
        <v>157</v>
      </c>
      <c r="J12" s="65" t="s">
        <v>157</v>
      </c>
      <c r="K12" s="66" t="s">
        <v>157</v>
      </c>
      <c r="L12" s="67">
        <v>78</v>
      </c>
      <c r="M12" s="65">
        <v>75</v>
      </c>
      <c r="N12" s="68">
        <v>3</v>
      </c>
      <c r="O12" s="65" t="s">
        <v>157</v>
      </c>
      <c r="P12" s="65" t="s">
        <v>157</v>
      </c>
      <c r="Q12" s="65" t="s">
        <v>157</v>
      </c>
      <c r="R12" s="65">
        <v>12</v>
      </c>
      <c r="S12" s="65">
        <v>12</v>
      </c>
      <c r="T12" s="68" t="s">
        <v>157</v>
      </c>
      <c r="U12" s="65" t="s">
        <v>157</v>
      </c>
      <c r="V12" s="65" t="s">
        <v>157</v>
      </c>
      <c r="W12" s="66" t="s">
        <v>157</v>
      </c>
    </row>
    <row r="13" spans="2:23" ht="14.1" customHeight="1" x14ac:dyDescent="0.15">
      <c r="B13" s="544"/>
      <c r="C13" s="58" t="s">
        <v>49</v>
      </c>
      <c r="D13" s="50" t="s">
        <v>145</v>
      </c>
      <c r="E13" s="51"/>
      <c r="F13" s="65">
        <v>296</v>
      </c>
      <c r="G13" s="65">
        <v>280</v>
      </c>
      <c r="H13" s="65">
        <v>8</v>
      </c>
      <c r="I13" s="65">
        <v>3</v>
      </c>
      <c r="J13" s="65">
        <v>5</v>
      </c>
      <c r="K13" s="66" t="s">
        <v>157</v>
      </c>
      <c r="L13" s="67">
        <v>200</v>
      </c>
      <c r="M13" s="65">
        <v>185</v>
      </c>
      <c r="N13" s="68">
        <v>7</v>
      </c>
      <c r="O13" s="65">
        <v>3</v>
      </c>
      <c r="P13" s="65">
        <v>5</v>
      </c>
      <c r="Q13" s="65" t="s">
        <v>157</v>
      </c>
      <c r="R13" s="65">
        <v>96</v>
      </c>
      <c r="S13" s="65">
        <v>95</v>
      </c>
      <c r="T13" s="68">
        <v>1</v>
      </c>
      <c r="U13" s="65" t="s">
        <v>157</v>
      </c>
      <c r="V13" s="65" t="s">
        <v>157</v>
      </c>
      <c r="W13" s="66" t="s">
        <v>157</v>
      </c>
    </row>
    <row r="14" spans="2:23" ht="14.1" customHeight="1" x14ac:dyDescent="0.15">
      <c r="B14" s="544"/>
      <c r="C14" s="58" t="s">
        <v>50</v>
      </c>
      <c r="D14" s="50" t="s">
        <v>146</v>
      </c>
      <c r="E14" s="51"/>
      <c r="F14" s="65">
        <v>754</v>
      </c>
      <c r="G14" s="65">
        <v>681</v>
      </c>
      <c r="H14" s="65">
        <v>15</v>
      </c>
      <c r="I14" s="65">
        <v>6</v>
      </c>
      <c r="J14" s="65">
        <v>46</v>
      </c>
      <c r="K14" s="66">
        <v>6</v>
      </c>
      <c r="L14" s="67">
        <v>639</v>
      </c>
      <c r="M14" s="65">
        <v>571</v>
      </c>
      <c r="N14" s="68">
        <v>15</v>
      </c>
      <c r="O14" s="65">
        <v>6</v>
      </c>
      <c r="P14" s="65">
        <v>45</v>
      </c>
      <c r="Q14" s="65">
        <v>2</v>
      </c>
      <c r="R14" s="65">
        <v>115</v>
      </c>
      <c r="S14" s="65">
        <v>110</v>
      </c>
      <c r="T14" s="68" t="s">
        <v>157</v>
      </c>
      <c r="U14" s="65" t="s">
        <v>157</v>
      </c>
      <c r="V14" s="65">
        <v>1</v>
      </c>
      <c r="W14" s="66">
        <v>4</v>
      </c>
    </row>
    <row r="15" spans="2:23" s="5" customFormat="1" ht="14.1" customHeight="1" x14ac:dyDescent="0.15">
      <c r="B15" s="544"/>
      <c r="C15" s="58" t="s">
        <v>51</v>
      </c>
      <c r="D15" s="50" t="s">
        <v>147</v>
      </c>
      <c r="E15" s="51"/>
      <c r="F15" s="65">
        <v>2337</v>
      </c>
      <c r="G15" s="65">
        <v>1973</v>
      </c>
      <c r="H15" s="65">
        <v>97</v>
      </c>
      <c r="I15" s="65">
        <v>62</v>
      </c>
      <c r="J15" s="65">
        <v>135</v>
      </c>
      <c r="K15" s="66">
        <v>70</v>
      </c>
      <c r="L15" s="67">
        <v>1203</v>
      </c>
      <c r="M15" s="65">
        <v>973</v>
      </c>
      <c r="N15" s="68">
        <v>76</v>
      </c>
      <c r="O15" s="65">
        <v>46</v>
      </c>
      <c r="P15" s="65">
        <v>82</v>
      </c>
      <c r="Q15" s="65">
        <v>26</v>
      </c>
      <c r="R15" s="65">
        <v>1134</v>
      </c>
      <c r="S15" s="65">
        <v>1000</v>
      </c>
      <c r="T15" s="68">
        <v>21</v>
      </c>
      <c r="U15" s="65">
        <v>16</v>
      </c>
      <c r="V15" s="65">
        <v>53</v>
      </c>
      <c r="W15" s="66">
        <v>44</v>
      </c>
    </row>
    <row r="16" spans="2:23" ht="14.1" customHeight="1" x14ac:dyDescent="0.15">
      <c r="B16" s="544"/>
      <c r="C16" s="58" t="s">
        <v>53</v>
      </c>
      <c r="D16" s="50" t="s">
        <v>148</v>
      </c>
      <c r="E16" s="51"/>
      <c r="F16" s="65">
        <v>309</v>
      </c>
      <c r="G16" s="65">
        <v>294</v>
      </c>
      <c r="H16" s="65">
        <v>5</v>
      </c>
      <c r="I16" s="65">
        <v>4</v>
      </c>
      <c r="J16" s="65">
        <v>5</v>
      </c>
      <c r="K16" s="66">
        <v>1</v>
      </c>
      <c r="L16" s="67">
        <v>134</v>
      </c>
      <c r="M16" s="65">
        <v>123</v>
      </c>
      <c r="N16" s="68">
        <v>4</v>
      </c>
      <c r="O16" s="65">
        <v>3</v>
      </c>
      <c r="P16" s="65">
        <v>4</v>
      </c>
      <c r="Q16" s="65" t="s">
        <v>157</v>
      </c>
      <c r="R16" s="65">
        <v>175</v>
      </c>
      <c r="S16" s="65">
        <v>171</v>
      </c>
      <c r="T16" s="68">
        <v>1</v>
      </c>
      <c r="U16" s="65">
        <v>1</v>
      </c>
      <c r="V16" s="65">
        <v>1</v>
      </c>
      <c r="W16" s="66">
        <v>1</v>
      </c>
    </row>
    <row r="17" spans="2:24" ht="14.1" customHeight="1" x14ac:dyDescent="0.15">
      <c r="B17" s="544"/>
      <c r="C17" s="58" t="s">
        <v>54</v>
      </c>
      <c r="D17" s="50" t="s">
        <v>149</v>
      </c>
      <c r="E17" s="51"/>
      <c r="F17" s="65">
        <v>297</v>
      </c>
      <c r="G17" s="65">
        <v>201</v>
      </c>
      <c r="H17" s="65">
        <v>33</v>
      </c>
      <c r="I17" s="65">
        <v>13</v>
      </c>
      <c r="J17" s="65">
        <v>34</v>
      </c>
      <c r="K17" s="66">
        <v>16</v>
      </c>
      <c r="L17" s="67">
        <v>192</v>
      </c>
      <c r="M17" s="65">
        <v>120</v>
      </c>
      <c r="N17" s="68">
        <v>25</v>
      </c>
      <c r="O17" s="65">
        <v>12</v>
      </c>
      <c r="P17" s="65">
        <v>29</v>
      </c>
      <c r="Q17" s="65">
        <v>6</v>
      </c>
      <c r="R17" s="65">
        <v>105</v>
      </c>
      <c r="S17" s="65">
        <v>81</v>
      </c>
      <c r="T17" s="68">
        <v>8</v>
      </c>
      <c r="U17" s="65">
        <v>1</v>
      </c>
      <c r="V17" s="65">
        <v>5</v>
      </c>
      <c r="W17" s="66">
        <v>10</v>
      </c>
    </row>
    <row r="18" spans="2:24" ht="14.1" customHeight="1" x14ac:dyDescent="0.15">
      <c r="B18" s="544"/>
      <c r="C18" s="58" t="s">
        <v>55</v>
      </c>
      <c r="D18" s="50" t="s">
        <v>150</v>
      </c>
      <c r="E18" s="51"/>
      <c r="F18" s="65">
        <v>484</v>
      </c>
      <c r="G18" s="65">
        <v>349</v>
      </c>
      <c r="H18" s="65">
        <v>37</v>
      </c>
      <c r="I18" s="65">
        <v>25</v>
      </c>
      <c r="J18" s="65">
        <v>56</v>
      </c>
      <c r="K18" s="66">
        <v>16</v>
      </c>
      <c r="L18" s="67">
        <v>324</v>
      </c>
      <c r="M18" s="65">
        <v>214</v>
      </c>
      <c r="N18" s="68">
        <v>34</v>
      </c>
      <c r="O18" s="65">
        <v>24</v>
      </c>
      <c r="P18" s="65">
        <v>49</v>
      </c>
      <c r="Q18" s="65">
        <v>3</v>
      </c>
      <c r="R18" s="65">
        <v>160</v>
      </c>
      <c r="S18" s="65">
        <v>135</v>
      </c>
      <c r="T18" s="68">
        <v>3</v>
      </c>
      <c r="U18" s="65">
        <v>1</v>
      </c>
      <c r="V18" s="65">
        <v>7</v>
      </c>
      <c r="W18" s="66">
        <v>13</v>
      </c>
    </row>
    <row r="19" spans="2:24" ht="14.1" customHeight="1" x14ac:dyDescent="0.15">
      <c r="B19" s="544"/>
      <c r="C19" s="58" t="s">
        <v>56</v>
      </c>
      <c r="D19" s="50" t="s">
        <v>151</v>
      </c>
      <c r="E19" s="52"/>
      <c r="F19" s="65">
        <v>786</v>
      </c>
      <c r="G19" s="65">
        <v>661</v>
      </c>
      <c r="H19" s="65">
        <v>7</v>
      </c>
      <c r="I19" s="65">
        <v>50</v>
      </c>
      <c r="J19" s="65">
        <v>34</v>
      </c>
      <c r="K19" s="66">
        <v>34</v>
      </c>
      <c r="L19" s="67">
        <v>328</v>
      </c>
      <c r="M19" s="65">
        <v>270</v>
      </c>
      <c r="N19" s="65">
        <v>6</v>
      </c>
      <c r="O19" s="65">
        <v>28</v>
      </c>
      <c r="P19" s="65">
        <v>16</v>
      </c>
      <c r="Q19" s="65">
        <v>8</v>
      </c>
      <c r="R19" s="65">
        <v>458</v>
      </c>
      <c r="S19" s="65">
        <v>391</v>
      </c>
      <c r="T19" s="65">
        <v>1</v>
      </c>
      <c r="U19" s="65">
        <v>22</v>
      </c>
      <c r="V19" s="65">
        <v>18</v>
      </c>
      <c r="W19" s="66">
        <v>26</v>
      </c>
    </row>
    <row r="20" spans="2:24" ht="14.1" customHeight="1" x14ac:dyDescent="0.15">
      <c r="B20" s="544"/>
      <c r="C20" s="58" t="s">
        <v>58</v>
      </c>
      <c r="D20" s="50" t="s">
        <v>152</v>
      </c>
      <c r="E20" s="53"/>
      <c r="F20" s="65">
        <v>567</v>
      </c>
      <c r="G20" s="65">
        <v>450</v>
      </c>
      <c r="H20" s="65">
        <v>9</v>
      </c>
      <c r="I20" s="65">
        <v>24</v>
      </c>
      <c r="J20" s="65">
        <v>67</v>
      </c>
      <c r="K20" s="66">
        <v>17</v>
      </c>
      <c r="L20" s="67">
        <v>214</v>
      </c>
      <c r="M20" s="65">
        <v>162</v>
      </c>
      <c r="N20" s="68">
        <v>6</v>
      </c>
      <c r="O20" s="65">
        <v>14</v>
      </c>
      <c r="P20" s="65">
        <v>30</v>
      </c>
      <c r="Q20" s="65">
        <v>2</v>
      </c>
      <c r="R20" s="65">
        <v>353</v>
      </c>
      <c r="S20" s="65">
        <v>288</v>
      </c>
      <c r="T20" s="68">
        <v>3</v>
      </c>
      <c r="U20" s="65">
        <v>10</v>
      </c>
      <c r="V20" s="65">
        <v>37</v>
      </c>
      <c r="W20" s="66">
        <v>15</v>
      </c>
    </row>
    <row r="21" spans="2:24" ht="14.1" customHeight="1" x14ac:dyDescent="0.15">
      <c r="B21" s="544"/>
      <c r="C21" s="58" t="s">
        <v>137</v>
      </c>
      <c r="D21" s="50" t="s">
        <v>153</v>
      </c>
      <c r="E21" s="53"/>
      <c r="F21" s="65">
        <v>963</v>
      </c>
      <c r="G21" s="65">
        <v>885</v>
      </c>
      <c r="H21" s="65">
        <v>8</v>
      </c>
      <c r="I21" s="65">
        <v>23</v>
      </c>
      <c r="J21" s="65">
        <v>41</v>
      </c>
      <c r="K21" s="66">
        <v>5</v>
      </c>
      <c r="L21" s="67">
        <v>393</v>
      </c>
      <c r="M21" s="65">
        <v>372</v>
      </c>
      <c r="N21" s="68">
        <v>5</v>
      </c>
      <c r="O21" s="65">
        <v>7</v>
      </c>
      <c r="P21" s="65">
        <v>9</v>
      </c>
      <c r="Q21" s="65" t="s">
        <v>157</v>
      </c>
      <c r="R21" s="65">
        <v>570</v>
      </c>
      <c r="S21" s="65">
        <v>513</v>
      </c>
      <c r="T21" s="68">
        <v>3</v>
      </c>
      <c r="U21" s="65">
        <v>16</v>
      </c>
      <c r="V21" s="65">
        <v>32</v>
      </c>
      <c r="W21" s="66">
        <v>5</v>
      </c>
    </row>
    <row r="22" spans="2:24" ht="14.1" customHeight="1" x14ac:dyDescent="0.15">
      <c r="B22" s="544"/>
      <c r="C22" s="58" t="s">
        <v>138</v>
      </c>
      <c r="D22" s="50" t="s">
        <v>154</v>
      </c>
      <c r="E22" s="53"/>
      <c r="F22" s="65">
        <v>2336</v>
      </c>
      <c r="G22" s="65">
        <v>2253</v>
      </c>
      <c r="H22" s="65">
        <v>24</v>
      </c>
      <c r="I22" s="65">
        <v>25</v>
      </c>
      <c r="J22" s="65">
        <v>15</v>
      </c>
      <c r="K22" s="66">
        <v>18</v>
      </c>
      <c r="L22" s="67">
        <v>628</v>
      </c>
      <c r="M22" s="65">
        <v>586</v>
      </c>
      <c r="N22" s="68">
        <v>14</v>
      </c>
      <c r="O22" s="65">
        <v>17</v>
      </c>
      <c r="P22" s="65">
        <v>11</v>
      </c>
      <c r="Q22" s="65" t="s">
        <v>157</v>
      </c>
      <c r="R22" s="65">
        <v>1708</v>
      </c>
      <c r="S22" s="65">
        <v>1667</v>
      </c>
      <c r="T22" s="68">
        <v>10</v>
      </c>
      <c r="U22" s="65">
        <v>8</v>
      </c>
      <c r="V22" s="65">
        <v>4</v>
      </c>
      <c r="W22" s="66">
        <v>18</v>
      </c>
    </row>
    <row r="23" spans="2:24" ht="14.1" customHeight="1" x14ac:dyDescent="0.15">
      <c r="B23" s="544"/>
      <c r="C23" s="58" t="s">
        <v>139</v>
      </c>
      <c r="D23" s="50" t="s">
        <v>155</v>
      </c>
      <c r="E23" s="53"/>
      <c r="F23" s="65">
        <v>150</v>
      </c>
      <c r="G23" s="65">
        <v>149</v>
      </c>
      <c r="H23" s="65">
        <v>1</v>
      </c>
      <c r="I23" s="65" t="s">
        <v>157</v>
      </c>
      <c r="J23" s="65" t="s">
        <v>157</v>
      </c>
      <c r="K23" s="66" t="s">
        <v>157</v>
      </c>
      <c r="L23" s="67">
        <v>91</v>
      </c>
      <c r="M23" s="65">
        <v>90</v>
      </c>
      <c r="N23" s="68">
        <v>1</v>
      </c>
      <c r="O23" s="65" t="s">
        <v>157</v>
      </c>
      <c r="P23" s="65" t="s">
        <v>157</v>
      </c>
      <c r="Q23" s="65" t="s">
        <v>157</v>
      </c>
      <c r="R23" s="65">
        <v>59</v>
      </c>
      <c r="S23" s="65">
        <v>59</v>
      </c>
      <c r="T23" s="68" t="s">
        <v>157</v>
      </c>
      <c r="U23" s="65" t="s">
        <v>157</v>
      </c>
      <c r="V23" s="65" t="s">
        <v>157</v>
      </c>
      <c r="W23" s="66" t="s">
        <v>157</v>
      </c>
    </row>
    <row r="24" spans="2:24" ht="14.1" customHeight="1" x14ac:dyDescent="0.15">
      <c r="B24" s="544"/>
      <c r="C24" s="58" t="s">
        <v>140</v>
      </c>
      <c r="D24" s="50" t="s">
        <v>30</v>
      </c>
      <c r="E24" s="53"/>
      <c r="F24" s="65">
        <v>1057</v>
      </c>
      <c r="G24" s="65">
        <v>831</v>
      </c>
      <c r="H24" s="65">
        <v>41</v>
      </c>
      <c r="I24" s="65">
        <v>22</v>
      </c>
      <c r="J24" s="65">
        <v>143</v>
      </c>
      <c r="K24" s="66">
        <v>20</v>
      </c>
      <c r="L24" s="67">
        <v>604</v>
      </c>
      <c r="M24" s="65">
        <v>443</v>
      </c>
      <c r="N24" s="68">
        <v>34</v>
      </c>
      <c r="O24" s="65">
        <v>22</v>
      </c>
      <c r="P24" s="65">
        <v>97</v>
      </c>
      <c r="Q24" s="65">
        <v>8</v>
      </c>
      <c r="R24" s="65">
        <v>453</v>
      </c>
      <c r="S24" s="65">
        <v>388</v>
      </c>
      <c r="T24" s="68">
        <v>7</v>
      </c>
      <c r="U24" s="65" t="s">
        <v>157</v>
      </c>
      <c r="V24" s="65">
        <v>46</v>
      </c>
      <c r="W24" s="66">
        <v>12</v>
      </c>
    </row>
    <row r="25" spans="2:24" ht="14.1" customHeight="1" x14ac:dyDescent="0.15">
      <c r="B25" s="544"/>
      <c r="C25" s="58" t="s">
        <v>141</v>
      </c>
      <c r="D25" s="50" t="s">
        <v>41</v>
      </c>
      <c r="E25" s="53"/>
      <c r="F25" s="65">
        <v>838</v>
      </c>
      <c r="G25" s="65">
        <v>838</v>
      </c>
      <c r="H25" s="65" t="s">
        <v>157</v>
      </c>
      <c r="I25" s="65" t="s">
        <v>157</v>
      </c>
      <c r="J25" s="65" t="s">
        <v>157</v>
      </c>
      <c r="K25" s="66" t="s">
        <v>157</v>
      </c>
      <c r="L25" s="67">
        <v>595</v>
      </c>
      <c r="M25" s="65">
        <v>595</v>
      </c>
      <c r="N25" s="68" t="s">
        <v>157</v>
      </c>
      <c r="O25" s="65" t="s">
        <v>157</v>
      </c>
      <c r="P25" s="65" t="s">
        <v>157</v>
      </c>
      <c r="Q25" s="65" t="s">
        <v>157</v>
      </c>
      <c r="R25" s="65">
        <v>243</v>
      </c>
      <c r="S25" s="65">
        <v>243</v>
      </c>
      <c r="T25" s="68" t="s">
        <v>157</v>
      </c>
      <c r="U25" s="65" t="s">
        <v>157</v>
      </c>
      <c r="V25" s="65" t="s">
        <v>157</v>
      </c>
      <c r="W25" s="66" t="s">
        <v>157</v>
      </c>
    </row>
    <row r="26" spans="2:24" ht="14.1" customHeight="1" x14ac:dyDescent="0.15">
      <c r="B26" s="544"/>
      <c r="C26" s="58" t="s">
        <v>142</v>
      </c>
      <c r="D26" s="50" t="s">
        <v>34</v>
      </c>
      <c r="E26" s="53"/>
      <c r="F26" s="65">
        <v>795</v>
      </c>
      <c r="G26" s="65">
        <v>156</v>
      </c>
      <c r="H26" s="65">
        <v>3</v>
      </c>
      <c r="I26" s="65">
        <v>4</v>
      </c>
      <c r="J26" s="65">
        <v>15</v>
      </c>
      <c r="K26" s="66">
        <v>3</v>
      </c>
      <c r="L26" s="67">
        <v>465</v>
      </c>
      <c r="M26" s="65">
        <v>84</v>
      </c>
      <c r="N26" s="68">
        <v>3</v>
      </c>
      <c r="O26" s="65">
        <v>4</v>
      </c>
      <c r="P26" s="65">
        <v>10</v>
      </c>
      <c r="Q26" s="65">
        <v>3</v>
      </c>
      <c r="R26" s="65">
        <v>330</v>
      </c>
      <c r="S26" s="65">
        <v>72</v>
      </c>
      <c r="T26" s="68" t="s">
        <v>157</v>
      </c>
      <c r="U26" s="65" t="s">
        <v>157</v>
      </c>
      <c r="V26" s="65">
        <v>5</v>
      </c>
      <c r="W26" s="66" t="s">
        <v>157</v>
      </c>
    </row>
    <row r="27" spans="2:24" ht="14.1" customHeight="1" x14ac:dyDescent="0.15">
      <c r="B27" s="544"/>
      <c r="C27" s="60" t="s">
        <v>59</v>
      </c>
      <c r="D27" s="50"/>
      <c r="E27" s="53"/>
      <c r="F27" s="65"/>
      <c r="G27" s="65"/>
      <c r="H27" s="68"/>
      <c r="I27" s="65"/>
      <c r="J27" s="65"/>
      <c r="K27" s="66"/>
      <c r="L27" s="67"/>
      <c r="M27" s="65"/>
      <c r="N27" s="68"/>
      <c r="O27" s="65"/>
      <c r="P27" s="65"/>
      <c r="Q27" s="65"/>
      <c r="R27" s="65"/>
      <c r="S27" s="65"/>
      <c r="T27" s="68"/>
      <c r="U27" s="65"/>
      <c r="V27" s="65"/>
      <c r="W27" s="66"/>
    </row>
    <row r="28" spans="2:24" ht="14.1" customHeight="1" x14ac:dyDescent="0.15">
      <c r="B28" s="544"/>
      <c r="C28" s="61"/>
      <c r="D28" s="202" t="s">
        <v>251</v>
      </c>
      <c r="E28" s="35"/>
      <c r="F28" s="65">
        <v>580</v>
      </c>
      <c r="G28" s="65">
        <v>98</v>
      </c>
      <c r="H28" s="65">
        <v>6</v>
      </c>
      <c r="I28" s="65">
        <v>43</v>
      </c>
      <c r="J28" s="65">
        <v>286</v>
      </c>
      <c r="K28" s="66">
        <v>146</v>
      </c>
      <c r="L28" s="102">
        <v>421</v>
      </c>
      <c r="M28" s="65">
        <v>57</v>
      </c>
      <c r="N28" s="65">
        <v>4</v>
      </c>
      <c r="O28" s="65">
        <v>40</v>
      </c>
      <c r="P28" s="65">
        <v>271</v>
      </c>
      <c r="Q28" s="65">
        <v>49</v>
      </c>
      <c r="R28" s="65">
        <v>159</v>
      </c>
      <c r="S28" s="65">
        <v>41</v>
      </c>
      <c r="T28" s="65">
        <v>2</v>
      </c>
      <c r="U28" s="65">
        <v>3</v>
      </c>
      <c r="V28" s="65">
        <v>15</v>
      </c>
      <c r="W28" s="66">
        <v>97</v>
      </c>
      <c r="X28" s="5"/>
    </row>
    <row r="29" spans="2:24" ht="14.1" customHeight="1" x14ac:dyDescent="0.15">
      <c r="B29" s="544"/>
      <c r="C29" s="61"/>
      <c r="D29" s="202" t="s">
        <v>252</v>
      </c>
      <c r="E29" s="54"/>
      <c r="F29" s="65">
        <v>2439</v>
      </c>
      <c r="G29" s="65">
        <v>1889</v>
      </c>
      <c r="H29" s="65">
        <v>168</v>
      </c>
      <c r="I29" s="65">
        <v>121</v>
      </c>
      <c r="J29" s="65">
        <v>180</v>
      </c>
      <c r="K29" s="66">
        <v>66</v>
      </c>
      <c r="L29" s="102">
        <v>1902</v>
      </c>
      <c r="M29" s="65">
        <v>1450</v>
      </c>
      <c r="N29" s="65">
        <v>142</v>
      </c>
      <c r="O29" s="65">
        <v>117</v>
      </c>
      <c r="P29" s="65">
        <v>166</v>
      </c>
      <c r="Q29" s="65">
        <v>27</v>
      </c>
      <c r="R29" s="65">
        <v>537</v>
      </c>
      <c r="S29" s="65">
        <v>439</v>
      </c>
      <c r="T29" s="65">
        <v>26</v>
      </c>
      <c r="U29" s="65">
        <v>4</v>
      </c>
      <c r="V29" s="65">
        <v>14</v>
      </c>
      <c r="W29" s="66">
        <v>39</v>
      </c>
      <c r="X29" s="5"/>
    </row>
    <row r="30" spans="2:24" ht="14.1" customHeight="1" x14ac:dyDescent="0.15">
      <c r="B30" s="545"/>
      <c r="C30" s="62"/>
      <c r="D30" s="203" t="s">
        <v>253</v>
      </c>
      <c r="E30" s="59"/>
      <c r="F30" s="69">
        <v>11264</v>
      </c>
      <c r="G30" s="69">
        <v>9932</v>
      </c>
      <c r="H30" s="69">
        <v>288</v>
      </c>
      <c r="I30" s="69">
        <v>257</v>
      </c>
      <c r="J30" s="69">
        <v>581</v>
      </c>
      <c r="K30" s="70">
        <v>203</v>
      </c>
      <c r="L30" s="103">
        <v>5623</v>
      </c>
      <c r="M30" s="69">
        <v>4779</v>
      </c>
      <c r="N30" s="69">
        <v>230</v>
      </c>
      <c r="O30" s="69">
        <v>182</v>
      </c>
      <c r="P30" s="69">
        <v>377</v>
      </c>
      <c r="Q30" s="69">
        <v>55</v>
      </c>
      <c r="R30" s="69">
        <v>5641</v>
      </c>
      <c r="S30" s="69">
        <v>5153</v>
      </c>
      <c r="T30" s="69">
        <v>58</v>
      </c>
      <c r="U30" s="69">
        <v>75</v>
      </c>
      <c r="V30" s="69">
        <v>204</v>
      </c>
      <c r="W30" s="70">
        <v>148</v>
      </c>
      <c r="X30" s="5"/>
    </row>
    <row r="31" spans="2:24" ht="14.1" customHeight="1" x14ac:dyDescent="0.15">
      <c r="B31" s="544" t="s">
        <v>373</v>
      </c>
      <c r="C31" s="546" t="s">
        <v>62</v>
      </c>
      <c r="D31" s="547"/>
      <c r="E31" s="51"/>
      <c r="F31" s="65">
        <f>SUM(F32:F51)</f>
        <v>16390</v>
      </c>
      <c r="G31" s="65">
        <f>SUM(G32:G51)</f>
        <v>13294</v>
      </c>
      <c r="H31" s="65">
        <f>SUM(H32:H51)</f>
        <v>436</v>
      </c>
      <c r="I31" s="65">
        <f t="shared" ref="I31:L31" si="0">SUM(I32:I51)</f>
        <v>444</v>
      </c>
      <c r="J31" s="65">
        <f t="shared" si="0"/>
        <v>1041</v>
      </c>
      <c r="K31" s="91">
        <f t="shared" si="0"/>
        <v>403</v>
      </c>
      <c r="L31" s="398">
        <f t="shared" si="0"/>
        <v>8861</v>
      </c>
      <c r="M31" s="65">
        <f t="shared" ref="M31" si="1">SUM(M32:M51)</f>
        <v>6795</v>
      </c>
      <c r="N31" s="65">
        <f t="shared" ref="N31" si="2">SUM(N32:N51)</f>
        <v>346</v>
      </c>
      <c r="O31" s="65">
        <f t="shared" ref="O31" si="3">SUM(O32:O51)</f>
        <v>357</v>
      </c>
      <c r="P31" s="65">
        <f t="shared" ref="P31" si="4">SUM(P32:P51)</f>
        <v>808</v>
      </c>
      <c r="Q31" s="65">
        <f t="shared" ref="Q31" si="5">SUM(Q32:Q51)</f>
        <v>127</v>
      </c>
      <c r="R31" s="65">
        <f t="shared" ref="R31" si="6">SUM(R32:R51)</f>
        <v>7529</v>
      </c>
      <c r="S31" s="65">
        <f t="shared" ref="S31" si="7">SUM(S32:S51)</f>
        <v>6499</v>
      </c>
      <c r="T31" s="65">
        <f t="shared" ref="T31" si="8">SUM(T32:T51)</f>
        <v>90</v>
      </c>
      <c r="U31" s="65">
        <f t="shared" ref="U31" si="9">SUM(U32:U51)</f>
        <v>87</v>
      </c>
      <c r="V31" s="65">
        <f t="shared" ref="V31" si="10">SUM(V32:V51)</f>
        <v>233</v>
      </c>
      <c r="W31" s="65">
        <f t="shared" ref="W31" si="11">SUM(W32:W51)</f>
        <v>276</v>
      </c>
    </row>
    <row r="32" spans="2:24" ht="14.1" customHeight="1" x14ac:dyDescent="0.15">
      <c r="B32" s="544"/>
      <c r="C32" s="58" t="s">
        <v>43</v>
      </c>
      <c r="D32" s="380" t="s">
        <v>143</v>
      </c>
      <c r="E32" s="51"/>
      <c r="F32" s="106">
        <v>551</v>
      </c>
      <c r="G32" s="65">
        <v>117</v>
      </c>
      <c r="H32" s="65">
        <v>7</v>
      </c>
      <c r="I32" s="65">
        <v>30</v>
      </c>
      <c r="J32" s="65">
        <v>268</v>
      </c>
      <c r="K32" s="66">
        <v>124</v>
      </c>
      <c r="L32" s="67">
        <v>388</v>
      </c>
      <c r="M32" s="65">
        <v>61</v>
      </c>
      <c r="N32" s="65">
        <v>6</v>
      </c>
      <c r="O32" s="65">
        <v>27</v>
      </c>
      <c r="P32" s="65">
        <v>246</v>
      </c>
      <c r="Q32" s="65">
        <v>43</v>
      </c>
      <c r="R32" s="65">
        <v>163</v>
      </c>
      <c r="S32" s="65">
        <v>56</v>
      </c>
      <c r="T32" s="65">
        <v>1</v>
      </c>
      <c r="U32" s="65">
        <v>3</v>
      </c>
      <c r="V32" s="65">
        <v>22</v>
      </c>
      <c r="W32" s="66">
        <v>81</v>
      </c>
    </row>
    <row r="33" spans="2:23" ht="14.1" customHeight="1" x14ac:dyDescent="0.15">
      <c r="B33" s="544"/>
      <c r="C33" s="58" t="s">
        <v>44</v>
      </c>
      <c r="D33" s="380" t="s">
        <v>37</v>
      </c>
      <c r="E33" s="51"/>
      <c r="F33" s="106">
        <v>13</v>
      </c>
      <c r="G33" s="396">
        <v>1</v>
      </c>
      <c r="H33" s="392" t="s">
        <v>100</v>
      </c>
      <c r="I33" s="391">
        <v>5</v>
      </c>
      <c r="J33" s="392">
        <v>4</v>
      </c>
      <c r="K33" s="393">
        <v>3</v>
      </c>
      <c r="L33" s="400">
        <v>12</v>
      </c>
      <c r="M33" s="65">
        <v>1</v>
      </c>
      <c r="N33" s="65" t="s">
        <v>100</v>
      </c>
      <c r="O33" s="65">
        <v>5</v>
      </c>
      <c r="P33" s="65">
        <v>4</v>
      </c>
      <c r="Q33" s="65">
        <v>2</v>
      </c>
      <c r="R33" s="65">
        <v>1</v>
      </c>
      <c r="S33" s="65" t="s">
        <v>100</v>
      </c>
      <c r="T33" s="65" t="s">
        <v>100</v>
      </c>
      <c r="U33" s="65" t="s">
        <v>100</v>
      </c>
      <c r="V33" s="65" t="s">
        <v>100</v>
      </c>
      <c r="W33" s="66">
        <v>1</v>
      </c>
    </row>
    <row r="34" spans="2:23" ht="14.1" customHeight="1" x14ac:dyDescent="0.15">
      <c r="B34" s="544"/>
      <c r="C34" s="58" t="s">
        <v>45</v>
      </c>
      <c r="D34" s="380" t="s">
        <v>144</v>
      </c>
      <c r="E34" s="51"/>
      <c r="F34" s="106">
        <v>2</v>
      </c>
      <c r="G34" s="396">
        <v>2</v>
      </c>
      <c r="H34" s="392" t="s">
        <v>100</v>
      </c>
      <c r="I34" s="391" t="s">
        <v>100</v>
      </c>
      <c r="J34" s="392" t="s">
        <v>100</v>
      </c>
      <c r="K34" s="393" t="s">
        <v>100</v>
      </c>
      <c r="L34" s="400">
        <v>2</v>
      </c>
      <c r="M34" s="65">
        <v>2</v>
      </c>
      <c r="N34" s="65" t="s">
        <v>100</v>
      </c>
      <c r="O34" s="65" t="s">
        <v>100</v>
      </c>
      <c r="P34" s="65" t="s">
        <v>100</v>
      </c>
      <c r="Q34" s="65" t="s">
        <v>100</v>
      </c>
      <c r="R34" s="65" t="s">
        <v>100</v>
      </c>
      <c r="S34" s="65" t="s">
        <v>100</v>
      </c>
      <c r="T34" s="65" t="s">
        <v>100</v>
      </c>
      <c r="U34" s="65" t="s">
        <v>100</v>
      </c>
      <c r="V34" s="65" t="s">
        <v>100</v>
      </c>
      <c r="W34" s="66" t="s">
        <v>100</v>
      </c>
    </row>
    <row r="35" spans="2:23" ht="14.1" customHeight="1" x14ac:dyDescent="0.15">
      <c r="B35" s="544"/>
      <c r="C35" s="58" t="s">
        <v>46</v>
      </c>
      <c r="D35" s="380" t="s">
        <v>39</v>
      </c>
      <c r="E35" s="51"/>
      <c r="F35" s="106">
        <v>1483</v>
      </c>
      <c r="G35" s="396">
        <v>1080</v>
      </c>
      <c r="H35" s="392">
        <v>121</v>
      </c>
      <c r="I35" s="391">
        <v>91</v>
      </c>
      <c r="J35" s="392">
        <v>138</v>
      </c>
      <c r="K35" s="393">
        <v>36</v>
      </c>
      <c r="L35" s="400">
        <v>1320</v>
      </c>
      <c r="M35" s="65">
        <v>960</v>
      </c>
      <c r="N35" s="68">
        <v>102</v>
      </c>
      <c r="O35" s="65">
        <v>89</v>
      </c>
      <c r="P35" s="65">
        <v>137</v>
      </c>
      <c r="Q35" s="65">
        <v>16</v>
      </c>
      <c r="R35" s="65">
        <v>163</v>
      </c>
      <c r="S35" s="65">
        <v>120</v>
      </c>
      <c r="T35" s="68">
        <v>19</v>
      </c>
      <c r="U35" s="65">
        <v>2</v>
      </c>
      <c r="V35" s="65">
        <v>1</v>
      </c>
      <c r="W35" s="66">
        <v>20</v>
      </c>
    </row>
    <row r="36" spans="2:23" ht="14.1" customHeight="1" x14ac:dyDescent="0.15">
      <c r="B36" s="544"/>
      <c r="C36" s="58" t="s">
        <v>47</v>
      </c>
      <c r="D36" s="380" t="s">
        <v>40</v>
      </c>
      <c r="E36" s="51"/>
      <c r="F36" s="396">
        <v>977</v>
      </c>
      <c r="G36" s="397">
        <v>767</v>
      </c>
      <c r="H36" s="392">
        <v>32</v>
      </c>
      <c r="I36" s="391">
        <v>37</v>
      </c>
      <c r="J36" s="392">
        <v>64</v>
      </c>
      <c r="K36" s="393">
        <v>37</v>
      </c>
      <c r="L36" s="400">
        <v>602</v>
      </c>
      <c r="M36" s="65">
        <v>478</v>
      </c>
      <c r="N36" s="68">
        <v>25</v>
      </c>
      <c r="O36" s="65">
        <v>33</v>
      </c>
      <c r="P36" s="65">
        <v>41</v>
      </c>
      <c r="Q36" s="65">
        <v>14</v>
      </c>
      <c r="R36" s="65">
        <v>375</v>
      </c>
      <c r="S36" s="65">
        <v>289</v>
      </c>
      <c r="T36" s="68">
        <v>7</v>
      </c>
      <c r="U36" s="65">
        <v>4</v>
      </c>
      <c r="V36" s="65">
        <v>23</v>
      </c>
      <c r="W36" s="66">
        <v>23</v>
      </c>
    </row>
    <row r="37" spans="2:23" ht="14.1" customHeight="1" x14ac:dyDescent="0.15">
      <c r="B37" s="544"/>
      <c r="C37" s="58" t="s">
        <v>48</v>
      </c>
      <c r="D37" s="380" t="s">
        <v>60</v>
      </c>
      <c r="E37" s="51"/>
      <c r="F37" s="396">
        <v>125</v>
      </c>
      <c r="G37" s="397">
        <v>122</v>
      </c>
      <c r="H37" s="392">
        <v>2</v>
      </c>
      <c r="I37" s="391" t="s">
        <v>100</v>
      </c>
      <c r="J37" s="392">
        <v>1</v>
      </c>
      <c r="K37" s="393" t="s">
        <v>100</v>
      </c>
      <c r="L37" s="400">
        <v>99</v>
      </c>
      <c r="M37" s="65">
        <v>98</v>
      </c>
      <c r="N37" s="68">
        <v>1</v>
      </c>
      <c r="O37" s="65" t="s">
        <v>100</v>
      </c>
      <c r="P37" s="65" t="s">
        <v>100</v>
      </c>
      <c r="Q37" s="65" t="s">
        <v>100</v>
      </c>
      <c r="R37" s="65">
        <v>26</v>
      </c>
      <c r="S37" s="65">
        <v>24</v>
      </c>
      <c r="T37" s="68">
        <v>1</v>
      </c>
      <c r="U37" s="65" t="s">
        <v>100</v>
      </c>
      <c r="V37" s="65">
        <v>1</v>
      </c>
      <c r="W37" s="66" t="s">
        <v>100</v>
      </c>
    </row>
    <row r="38" spans="2:23" ht="14.1" customHeight="1" x14ac:dyDescent="0.15">
      <c r="B38" s="544"/>
      <c r="C38" s="58" t="s">
        <v>49</v>
      </c>
      <c r="D38" s="380" t="s">
        <v>145</v>
      </c>
      <c r="E38" s="51"/>
      <c r="F38" s="396">
        <v>399</v>
      </c>
      <c r="G38" s="397">
        <v>368</v>
      </c>
      <c r="H38" s="392">
        <v>12</v>
      </c>
      <c r="I38" s="391">
        <v>2</v>
      </c>
      <c r="J38" s="392">
        <v>13</v>
      </c>
      <c r="K38" s="393" t="s">
        <v>100</v>
      </c>
      <c r="L38" s="400">
        <v>265</v>
      </c>
      <c r="M38" s="65">
        <v>235</v>
      </c>
      <c r="N38" s="68">
        <v>12</v>
      </c>
      <c r="O38" s="65">
        <v>2</v>
      </c>
      <c r="P38" s="65">
        <v>12</v>
      </c>
      <c r="Q38" s="65" t="s">
        <v>100</v>
      </c>
      <c r="R38" s="65">
        <v>134</v>
      </c>
      <c r="S38" s="65">
        <v>133</v>
      </c>
      <c r="T38" s="68" t="s">
        <v>100</v>
      </c>
      <c r="U38" s="65" t="s">
        <v>100</v>
      </c>
      <c r="V38" s="65">
        <v>1</v>
      </c>
      <c r="W38" s="66" t="s">
        <v>100</v>
      </c>
    </row>
    <row r="39" spans="2:23" ht="14.1" customHeight="1" x14ac:dyDescent="0.15">
      <c r="B39" s="544"/>
      <c r="C39" s="58" t="s">
        <v>50</v>
      </c>
      <c r="D39" s="380" t="s">
        <v>146</v>
      </c>
      <c r="E39" s="51"/>
      <c r="F39" s="396">
        <v>714</v>
      </c>
      <c r="G39" s="397">
        <v>627</v>
      </c>
      <c r="H39" s="392">
        <v>7</v>
      </c>
      <c r="I39" s="391">
        <v>8</v>
      </c>
      <c r="J39" s="392">
        <v>51</v>
      </c>
      <c r="K39" s="393">
        <v>3</v>
      </c>
      <c r="L39" s="400">
        <v>584</v>
      </c>
      <c r="M39" s="65">
        <v>506</v>
      </c>
      <c r="N39" s="68">
        <v>7</v>
      </c>
      <c r="O39" s="65">
        <v>8</v>
      </c>
      <c r="P39" s="65">
        <v>48</v>
      </c>
      <c r="Q39" s="65">
        <v>1</v>
      </c>
      <c r="R39" s="65">
        <v>130</v>
      </c>
      <c r="S39" s="65">
        <v>121</v>
      </c>
      <c r="T39" s="68" t="s">
        <v>100</v>
      </c>
      <c r="U39" s="65" t="s">
        <v>100</v>
      </c>
      <c r="V39" s="65">
        <v>3</v>
      </c>
      <c r="W39" s="66">
        <v>2</v>
      </c>
    </row>
    <row r="40" spans="2:23" s="5" customFormat="1" ht="14.1" customHeight="1" x14ac:dyDescent="0.15">
      <c r="B40" s="544"/>
      <c r="C40" s="58" t="s">
        <v>51</v>
      </c>
      <c r="D40" s="380" t="s">
        <v>147</v>
      </c>
      <c r="E40" s="51"/>
      <c r="F40" s="396">
        <v>2367</v>
      </c>
      <c r="G40" s="397">
        <v>2021</v>
      </c>
      <c r="H40" s="392">
        <v>84</v>
      </c>
      <c r="I40" s="391">
        <v>62</v>
      </c>
      <c r="J40" s="392">
        <v>116</v>
      </c>
      <c r="K40" s="393">
        <v>56</v>
      </c>
      <c r="L40" s="400">
        <v>1165</v>
      </c>
      <c r="M40" s="65">
        <v>943</v>
      </c>
      <c r="N40" s="68">
        <v>65</v>
      </c>
      <c r="O40" s="65">
        <v>48</v>
      </c>
      <c r="P40" s="65">
        <v>78</v>
      </c>
      <c r="Q40" s="65">
        <v>16</v>
      </c>
      <c r="R40" s="65">
        <v>1202</v>
      </c>
      <c r="S40" s="65">
        <v>1078</v>
      </c>
      <c r="T40" s="68">
        <v>19</v>
      </c>
      <c r="U40" s="65">
        <v>14</v>
      </c>
      <c r="V40" s="65">
        <v>38</v>
      </c>
      <c r="W40" s="66">
        <v>40</v>
      </c>
    </row>
    <row r="41" spans="2:23" ht="14.1" customHeight="1" x14ac:dyDescent="0.15">
      <c r="B41" s="544"/>
      <c r="C41" s="58" t="s">
        <v>53</v>
      </c>
      <c r="D41" s="380" t="s">
        <v>148</v>
      </c>
      <c r="E41" s="51"/>
      <c r="F41" s="396">
        <v>322</v>
      </c>
      <c r="G41" s="397">
        <v>304</v>
      </c>
      <c r="H41" s="392">
        <v>4</v>
      </c>
      <c r="I41" s="391">
        <v>3</v>
      </c>
      <c r="J41" s="392">
        <v>3</v>
      </c>
      <c r="K41" s="393">
        <v>1</v>
      </c>
      <c r="L41" s="400">
        <v>114</v>
      </c>
      <c r="M41" s="65">
        <v>106</v>
      </c>
      <c r="N41" s="68">
        <v>3</v>
      </c>
      <c r="O41" s="65">
        <v>2</v>
      </c>
      <c r="P41" s="65">
        <v>2</v>
      </c>
      <c r="Q41" s="65" t="s">
        <v>100</v>
      </c>
      <c r="R41" s="65">
        <v>208</v>
      </c>
      <c r="S41" s="65">
        <v>198</v>
      </c>
      <c r="T41" s="68">
        <v>1</v>
      </c>
      <c r="U41" s="65">
        <v>1</v>
      </c>
      <c r="V41" s="65">
        <v>1</v>
      </c>
      <c r="W41" s="66">
        <v>1</v>
      </c>
    </row>
    <row r="42" spans="2:23" ht="14.1" customHeight="1" x14ac:dyDescent="0.15">
      <c r="B42" s="544"/>
      <c r="C42" s="58" t="s">
        <v>54</v>
      </c>
      <c r="D42" s="380" t="s">
        <v>149</v>
      </c>
      <c r="E42" s="51"/>
      <c r="F42" s="396">
        <v>335</v>
      </c>
      <c r="G42" s="397">
        <v>210</v>
      </c>
      <c r="H42" s="392">
        <v>41</v>
      </c>
      <c r="I42" s="391">
        <v>14</v>
      </c>
      <c r="J42" s="392">
        <v>43</v>
      </c>
      <c r="K42" s="393">
        <v>21</v>
      </c>
      <c r="L42" s="400">
        <v>217</v>
      </c>
      <c r="M42" s="65">
        <v>133</v>
      </c>
      <c r="N42" s="68">
        <v>29</v>
      </c>
      <c r="O42" s="65">
        <v>12</v>
      </c>
      <c r="P42" s="65">
        <v>34</v>
      </c>
      <c r="Q42" s="65">
        <v>5</v>
      </c>
      <c r="R42" s="65">
        <v>118</v>
      </c>
      <c r="S42" s="65">
        <v>77</v>
      </c>
      <c r="T42" s="68">
        <v>12</v>
      </c>
      <c r="U42" s="65">
        <v>2</v>
      </c>
      <c r="V42" s="65">
        <v>9</v>
      </c>
      <c r="W42" s="66">
        <v>16</v>
      </c>
    </row>
    <row r="43" spans="2:23" ht="14.1" customHeight="1" x14ac:dyDescent="0.15">
      <c r="B43" s="544"/>
      <c r="C43" s="58" t="s">
        <v>55</v>
      </c>
      <c r="D43" s="380" t="s">
        <v>150</v>
      </c>
      <c r="E43" s="51"/>
      <c r="F43" s="396">
        <v>562</v>
      </c>
      <c r="G43" s="397">
        <v>421</v>
      </c>
      <c r="H43" s="392">
        <v>44</v>
      </c>
      <c r="I43" s="391">
        <v>35</v>
      </c>
      <c r="J43" s="392">
        <v>41</v>
      </c>
      <c r="K43" s="393">
        <v>12</v>
      </c>
      <c r="L43" s="400">
        <v>381</v>
      </c>
      <c r="M43" s="65">
        <v>262</v>
      </c>
      <c r="N43" s="68">
        <v>40</v>
      </c>
      <c r="O43" s="65">
        <v>33</v>
      </c>
      <c r="P43" s="65">
        <v>38</v>
      </c>
      <c r="Q43" s="65">
        <v>1</v>
      </c>
      <c r="R43" s="65">
        <v>181</v>
      </c>
      <c r="S43" s="65">
        <v>159</v>
      </c>
      <c r="T43" s="68">
        <v>4</v>
      </c>
      <c r="U43" s="65">
        <v>2</v>
      </c>
      <c r="V43" s="65">
        <v>3</v>
      </c>
      <c r="W43" s="66">
        <v>11</v>
      </c>
    </row>
    <row r="44" spans="2:23" ht="14.1" customHeight="1" x14ac:dyDescent="0.15">
      <c r="B44" s="544"/>
      <c r="C44" s="58" t="s">
        <v>56</v>
      </c>
      <c r="D44" s="380" t="s">
        <v>151</v>
      </c>
      <c r="E44" s="52"/>
      <c r="F44" s="396">
        <v>808</v>
      </c>
      <c r="G44" s="397">
        <v>677</v>
      </c>
      <c r="H44" s="392">
        <v>6</v>
      </c>
      <c r="I44" s="391">
        <v>44</v>
      </c>
      <c r="J44" s="392">
        <v>44</v>
      </c>
      <c r="K44" s="393">
        <v>30</v>
      </c>
      <c r="L44" s="400">
        <v>344</v>
      </c>
      <c r="M44" s="65">
        <v>279</v>
      </c>
      <c r="N44" s="65">
        <v>5</v>
      </c>
      <c r="O44" s="65">
        <v>22</v>
      </c>
      <c r="P44" s="65">
        <v>27</v>
      </c>
      <c r="Q44" s="65">
        <v>8</v>
      </c>
      <c r="R44" s="65">
        <v>464</v>
      </c>
      <c r="S44" s="65">
        <v>398</v>
      </c>
      <c r="T44" s="65">
        <v>1</v>
      </c>
      <c r="U44" s="65">
        <v>22</v>
      </c>
      <c r="V44" s="65">
        <v>17</v>
      </c>
      <c r="W44" s="66">
        <v>22</v>
      </c>
    </row>
    <row r="45" spans="2:23" ht="14.1" customHeight="1" x14ac:dyDescent="0.15">
      <c r="B45" s="544"/>
      <c r="C45" s="58" t="s">
        <v>58</v>
      </c>
      <c r="D45" s="380" t="s">
        <v>152</v>
      </c>
      <c r="E45" s="53"/>
      <c r="F45" s="396">
        <v>601</v>
      </c>
      <c r="G45" s="397">
        <v>462</v>
      </c>
      <c r="H45" s="392">
        <v>10</v>
      </c>
      <c r="I45" s="391">
        <v>27</v>
      </c>
      <c r="J45" s="392">
        <v>70</v>
      </c>
      <c r="K45" s="393">
        <v>18</v>
      </c>
      <c r="L45" s="400">
        <v>237</v>
      </c>
      <c r="M45" s="65">
        <v>179</v>
      </c>
      <c r="N45" s="68">
        <v>9</v>
      </c>
      <c r="O45" s="65">
        <v>18</v>
      </c>
      <c r="P45" s="65">
        <v>25</v>
      </c>
      <c r="Q45" s="65">
        <v>2</v>
      </c>
      <c r="R45" s="65">
        <v>364</v>
      </c>
      <c r="S45" s="65">
        <v>283</v>
      </c>
      <c r="T45" s="68">
        <v>1</v>
      </c>
      <c r="U45" s="65">
        <v>9</v>
      </c>
      <c r="V45" s="65">
        <v>45</v>
      </c>
      <c r="W45" s="66">
        <v>16</v>
      </c>
    </row>
    <row r="46" spans="2:23" ht="14.1" customHeight="1" x14ac:dyDescent="0.15">
      <c r="B46" s="544"/>
      <c r="C46" s="58" t="s">
        <v>125</v>
      </c>
      <c r="D46" s="380" t="s">
        <v>153</v>
      </c>
      <c r="E46" s="53"/>
      <c r="F46" s="396">
        <v>1061</v>
      </c>
      <c r="G46" s="397">
        <v>987</v>
      </c>
      <c r="H46" s="392">
        <v>4</v>
      </c>
      <c r="I46" s="391">
        <v>22</v>
      </c>
      <c r="J46" s="392">
        <v>36</v>
      </c>
      <c r="K46" s="393">
        <v>6</v>
      </c>
      <c r="L46" s="400">
        <v>432</v>
      </c>
      <c r="M46" s="65">
        <v>410</v>
      </c>
      <c r="N46" s="68">
        <v>4</v>
      </c>
      <c r="O46" s="65">
        <v>6</v>
      </c>
      <c r="P46" s="65">
        <v>8</v>
      </c>
      <c r="Q46" s="65">
        <v>2</v>
      </c>
      <c r="R46" s="65">
        <v>629</v>
      </c>
      <c r="S46" s="65">
        <v>577</v>
      </c>
      <c r="T46" s="68" t="s">
        <v>100</v>
      </c>
      <c r="U46" s="65">
        <v>16</v>
      </c>
      <c r="V46" s="65">
        <v>28</v>
      </c>
      <c r="W46" s="66">
        <v>4</v>
      </c>
    </row>
    <row r="47" spans="2:23" ht="14.1" customHeight="1" x14ac:dyDescent="0.15">
      <c r="B47" s="544"/>
      <c r="C47" s="58" t="s">
        <v>126</v>
      </c>
      <c r="D47" s="380" t="s">
        <v>154</v>
      </c>
      <c r="E47" s="53"/>
      <c r="F47" s="396">
        <v>2868</v>
      </c>
      <c r="G47" s="397">
        <v>2748</v>
      </c>
      <c r="H47" s="392">
        <v>22</v>
      </c>
      <c r="I47" s="391">
        <v>27</v>
      </c>
      <c r="J47" s="392">
        <v>16</v>
      </c>
      <c r="K47" s="393">
        <v>15</v>
      </c>
      <c r="L47" s="400">
        <v>789</v>
      </c>
      <c r="M47" s="65">
        <v>739</v>
      </c>
      <c r="N47" s="68">
        <v>9</v>
      </c>
      <c r="O47" s="65">
        <v>18</v>
      </c>
      <c r="P47" s="65">
        <v>10</v>
      </c>
      <c r="Q47" s="65">
        <v>3</v>
      </c>
      <c r="R47" s="65">
        <v>2079</v>
      </c>
      <c r="S47" s="65">
        <v>2009</v>
      </c>
      <c r="T47" s="68">
        <v>13</v>
      </c>
      <c r="U47" s="65">
        <v>9</v>
      </c>
      <c r="V47" s="65">
        <v>6</v>
      </c>
      <c r="W47" s="66">
        <v>12</v>
      </c>
    </row>
    <row r="48" spans="2:23" ht="14.1" customHeight="1" x14ac:dyDescent="0.15">
      <c r="B48" s="544"/>
      <c r="C48" s="58" t="s">
        <v>139</v>
      </c>
      <c r="D48" s="380" t="s">
        <v>132</v>
      </c>
      <c r="E48" s="53"/>
      <c r="F48" s="396">
        <v>207</v>
      </c>
      <c r="G48" s="397">
        <v>201</v>
      </c>
      <c r="H48" s="392" t="s">
        <v>100</v>
      </c>
      <c r="I48" s="391" t="s">
        <v>100</v>
      </c>
      <c r="J48" s="392" t="s">
        <v>100</v>
      </c>
      <c r="K48" s="393">
        <v>1</v>
      </c>
      <c r="L48" s="400">
        <v>146</v>
      </c>
      <c r="M48" s="65">
        <v>144</v>
      </c>
      <c r="N48" s="68" t="s">
        <v>100</v>
      </c>
      <c r="O48" s="65" t="s">
        <v>100</v>
      </c>
      <c r="P48" s="65" t="s">
        <v>100</v>
      </c>
      <c r="Q48" s="65" t="s">
        <v>100</v>
      </c>
      <c r="R48" s="65">
        <v>61</v>
      </c>
      <c r="S48" s="65">
        <v>57</v>
      </c>
      <c r="T48" s="68" t="s">
        <v>100</v>
      </c>
      <c r="U48" s="65" t="s">
        <v>100</v>
      </c>
      <c r="V48" s="65" t="s">
        <v>100</v>
      </c>
      <c r="W48" s="66">
        <v>1</v>
      </c>
    </row>
    <row r="49" spans="2:24" ht="14.1" customHeight="1" x14ac:dyDescent="0.15">
      <c r="B49" s="544"/>
      <c r="C49" s="58" t="s">
        <v>140</v>
      </c>
      <c r="D49" s="380" t="s">
        <v>30</v>
      </c>
      <c r="E49" s="53"/>
      <c r="F49" s="396">
        <v>1161</v>
      </c>
      <c r="G49" s="397">
        <v>991</v>
      </c>
      <c r="H49" s="392">
        <v>37</v>
      </c>
      <c r="I49" s="391">
        <v>26</v>
      </c>
      <c r="J49" s="392">
        <v>78</v>
      </c>
      <c r="K49" s="393">
        <v>21</v>
      </c>
      <c r="L49" s="400">
        <v>630</v>
      </c>
      <c r="M49" s="65">
        <v>498</v>
      </c>
      <c r="N49" s="68">
        <v>28</v>
      </c>
      <c r="O49" s="65">
        <v>26</v>
      </c>
      <c r="P49" s="65">
        <v>66</v>
      </c>
      <c r="Q49" s="65">
        <v>7</v>
      </c>
      <c r="R49" s="65">
        <v>531</v>
      </c>
      <c r="S49" s="65">
        <v>493</v>
      </c>
      <c r="T49" s="68">
        <v>9</v>
      </c>
      <c r="U49" s="65" t="s">
        <v>100</v>
      </c>
      <c r="V49" s="65">
        <v>12</v>
      </c>
      <c r="W49" s="66">
        <v>14</v>
      </c>
    </row>
    <row r="50" spans="2:24" ht="14.1" customHeight="1" x14ac:dyDescent="0.15">
      <c r="B50" s="544"/>
      <c r="C50" s="58" t="s">
        <v>141</v>
      </c>
      <c r="D50" s="380" t="s">
        <v>41</v>
      </c>
      <c r="E50" s="53"/>
      <c r="F50" s="396">
        <v>919</v>
      </c>
      <c r="G50" s="397">
        <v>919</v>
      </c>
      <c r="H50" s="392" t="s">
        <v>100</v>
      </c>
      <c r="I50" s="391" t="s">
        <v>100</v>
      </c>
      <c r="J50" s="392" t="s">
        <v>100</v>
      </c>
      <c r="K50" s="393" t="s">
        <v>100</v>
      </c>
      <c r="L50" s="400">
        <v>631</v>
      </c>
      <c r="M50" s="65">
        <v>631</v>
      </c>
      <c r="N50" s="68" t="s">
        <v>100</v>
      </c>
      <c r="O50" s="65" t="s">
        <v>100</v>
      </c>
      <c r="P50" s="65" t="s">
        <v>100</v>
      </c>
      <c r="Q50" s="65" t="s">
        <v>100</v>
      </c>
      <c r="R50" s="65">
        <v>288</v>
      </c>
      <c r="S50" s="65">
        <v>288</v>
      </c>
      <c r="T50" s="68" t="s">
        <v>100</v>
      </c>
      <c r="U50" s="65" t="s">
        <v>100</v>
      </c>
      <c r="V50" s="65" t="s">
        <v>100</v>
      </c>
      <c r="W50" s="66" t="s">
        <v>100</v>
      </c>
    </row>
    <row r="51" spans="2:24" ht="14.1" customHeight="1" x14ac:dyDescent="0.15">
      <c r="B51" s="544"/>
      <c r="C51" s="58" t="s">
        <v>142</v>
      </c>
      <c r="D51" s="380" t="s">
        <v>34</v>
      </c>
      <c r="E51" s="53"/>
      <c r="F51" s="396">
        <v>915</v>
      </c>
      <c r="G51" s="397">
        <v>269</v>
      </c>
      <c r="H51" s="392">
        <v>3</v>
      </c>
      <c r="I51" s="391">
        <v>11</v>
      </c>
      <c r="J51" s="392">
        <v>55</v>
      </c>
      <c r="K51" s="393">
        <v>19</v>
      </c>
      <c r="L51" s="400">
        <v>503</v>
      </c>
      <c r="M51" s="65">
        <v>130</v>
      </c>
      <c r="N51" s="68">
        <v>1</v>
      </c>
      <c r="O51" s="65">
        <v>8</v>
      </c>
      <c r="P51" s="65">
        <v>32</v>
      </c>
      <c r="Q51" s="65">
        <v>7</v>
      </c>
      <c r="R51" s="65">
        <v>412</v>
      </c>
      <c r="S51" s="65">
        <v>139</v>
      </c>
      <c r="T51" s="68">
        <v>2</v>
      </c>
      <c r="U51" s="65">
        <v>3</v>
      </c>
      <c r="V51" s="65">
        <v>23</v>
      </c>
      <c r="W51" s="66">
        <v>12</v>
      </c>
    </row>
    <row r="52" spans="2:24" ht="14.1" customHeight="1" x14ac:dyDescent="0.15">
      <c r="B52" s="544"/>
      <c r="C52" s="60" t="s">
        <v>59</v>
      </c>
      <c r="D52" s="380"/>
      <c r="E52" s="53"/>
      <c r="F52" s="65"/>
      <c r="G52" s="396"/>
      <c r="H52" s="68"/>
      <c r="I52" s="65"/>
      <c r="J52" s="65"/>
      <c r="K52" s="66"/>
      <c r="L52" s="67"/>
      <c r="M52" s="65"/>
      <c r="N52" s="68"/>
      <c r="O52" s="65"/>
      <c r="P52" s="65"/>
      <c r="Q52" s="65"/>
      <c r="R52" s="65"/>
      <c r="S52" s="65"/>
      <c r="T52" s="68"/>
      <c r="U52" s="65"/>
      <c r="V52" s="65"/>
      <c r="W52" s="66"/>
    </row>
    <row r="53" spans="2:24" ht="14.1" customHeight="1" x14ac:dyDescent="0.15">
      <c r="B53" s="544"/>
      <c r="C53" s="61"/>
      <c r="D53" s="380" t="s">
        <v>251</v>
      </c>
      <c r="E53" s="35"/>
      <c r="F53" s="65">
        <v>564</v>
      </c>
      <c r="G53" s="396">
        <v>118</v>
      </c>
      <c r="H53" s="65">
        <v>7</v>
      </c>
      <c r="I53" s="65">
        <v>35</v>
      </c>
      <c r="J53" s="65">
        <v>272</v>
      </c>
      <c r="K53" s="66">
        <v>127</v>
      </c>
      <c r="L53" s="67">
        <v>400</v>
      </c>
      <c r="M53" s="65">
        <v>62</v>
      </c>
      <c r="N53" s="65">
        <v>6</v>
      </c>
      <c r="O53" s="65">
        <v>32</v>
      </c>
      <c r="P53" s="65">
        <v>250</v>
      </c>
      <c r="Q53" s="65">
        <v>45</v>
      </c>
      <c r="R53" s="65">
        <v>164</v>
      </c>
      <c r="S53" s="65">
        <v>56</v>
      </c>
      <c r="T53" s="65">
        <v>1</v>
      </c>
      <c r="U53" s="65">
        <v>3</v>
      </c>
      <c r="V53" s="65">
        <v>22</v>
      </c>
      <c r="W53" s="66">
        <v>82</v>
      </c>
      <c r="X53" s="5"/>
    </row>
    <row r="54" spans="2:24" ht="14.1" customHeight="1" x14ac:dyDescent="0.15">
      <c r="B54" s="544"/>
      <c r="C54" s="61"/>
      <c r="D54" s="380" t="s">
        <v>252</v>
      </c>
      <c r="E54" s="54"/>
      <c r="F54" s="65">
        <v>2462</v>
      </c>
      <c r="G54" s="396">
        <v>1849</v>
      </c>
      <c r="H54" s="65">
        <v>153</v>
      </c>
      <c r="I54" s="65">
        <v>128</v>
      </c>
      <c r="J54" s="65">
        <v>202</v>
      </c>
      <c r="K54" s="66">
        <v>73</v>
      </c>
      <c r="L54" s="67">
        <v>1924</v>
      </c>
      <c r="M54" s="65">
        <v>1440</v>
      </c>
      <c r="N54" s="65">
        <v>127</v>
      </c>
      <c r="O54" s="65">
        <v>122</v>
      </c>
      <c r="P54" s="65">
        <v>178</v>
      </c>
      <c r="Q54" s="65">
        <v>30</v>
      </c>
      <c r="R54" s="65">
        <v>538</v>
      </c>
      <c r="S54" s="65">
        <v>409</v>
      </c>
      <c r="T54" s="65">
        <v>26</v>
      </c>
      <c r="U54" s="65">
        <v>6</v>
      </c>
      <c r="V54" s="65">
        <v>24</v>
      </c>
      <c r="W54" s="66">
        <v>43</v>
      </c>
      <c r="X54" s="5"/>
    </row>
    <row r="55" spans="2:24" ht="14.1" customHeight="1" x14ac:dyDescent="0.15">
      <c r="B55" s="545"/>
      <c r="C55" s="62"/>
      <c r="D55" s="381" t="s">
        <v>253</v>
      </c>
      <c r="E55" s="59"/>
      <c r="F55" s="69">
        <v>12449</v>
      </c>
      <c r="G55" s="69">
        <v>11058</v>
      </c>
      <c r="H55" s="69">
        <v>273</v>
      </c>
      <c r="I55" s="69">
        <v>270</v>
      </c>
      <c r="J55" s="69">
        <v>512</v>
      </c>
      <c r="K55" s="70">
        <v>184</v>
      </c>
      <c r="L55" s="399">
        <v>6034</v>
      </c>
      <c r="M55" s="69">
        <v>5163</v>
      </c>
      <c r="N55" s="69">
        <v>212</v>
      </c>
      <c r="O55" s="69">
        <v>195</v>
      </c>
      <c r="P55" s="69">
        <v>348</v>
      </c>
      <c r="Q55" s="69">
        <v>45</v>
      </c>
      <c r="R55" s="69">
        <v>6415</v>
      </c>
      <c r="S55" s="69">
        <v>5895</v>
      </c>
      <c r="T55" s="69">
        <v>61</v>
      </c>
      <c r="U55" s="69">
        <v>75</v>
      </c>
      <c r="V55" s="69">
        <v>164</v>
      </c>
      <c r="W55" s="70">
        <v>139</v>
      </c>
      <c r="X55" s="5"/>
    </row>
    <row r="56" spans="2:24" ht="14.1" customHeight="1" x14ac:dyDescent="0.15">
      <c r="B56" s="2" t="s">
        <v>68</v>
      </c>
      <c r="D56" s="35"/>
      <c r="E56" s="35"/>
      <c r="G56" s="18"/>
      <c r="H56" s="118"/>
      <c r="I56" s="118"/>
      <c r="J56" s="118"/>
      <c r="K56" s="118"/>
      <c r="L56" s="118"/>
      <c r="M56" s="118"/>
      <c r="N56" s="118"/>
      <c r="O56" s="118"/>
      <c r="P56" s="118"/>
      <c r="Q56" s="118"/>
      <c r="R56" s="5"/>
      <c r="W56" s="18" t="s">
        <v>188</v>
      </c>
    </row>
    <row r="57" spans="2:24" ht="14.1" customHeight="1" x14ac:dyDescent="0.15">
      <c r="B57" s="2" t="s">
        <v>378</v>
      </c>
      <c r="D57" s="35"/>
      <c r="E57" s="35"/>
      <c r="F57" s="33"/>
      <c r="G57" s="33"/>
      <c r="H57" s="30"/>
      <c r="I57" s="29"/>
      <c r="J57" s="29"/>
      <c r="K57" s="29"/>
      <c r="L57" s="29"/>
      <c r="M57" s="29"/>
      <c r="N57" s="29"/>
      <c r="O57" s="29"/>
      <c r="P57" s="30"/>
      <c r="Q57" s="118"/>
      <c r="R57" s="5"/>
    </row>
    <row r="58" spans="2:24" ht="13.5" customHeight="1" x14ac:dyDescent="0.15">
      <c r="D58" s="35"/>
      <c r="E58" s="35"/>
      <c r="F58" s="33"/>
      <c r="G58" s="33"/>
      <c r="H58" s="30"/>
      <c r="I58" s="29"/>
      <c r="J58" s="29"/>
      <c r="K58" s="29"/>
      <c r="L58" s="29"/>
      <c r="M58" s="29"/>
      <c r="N58" s="29"/>
      <c r="O58" s="29"/>
      <c r="P58" s="30"/>
      <c r="Q58" s="4"/>
      <c r="R58" s="5"/>
    </row>
    <row r="59" spans="2:24" ht="13.5" customHeight="1" x14ac:dyDescent="0.15">
      <c r="D59" s="35"/>
      <c r="E59" s="35"/>
      <c r="F59" s="33"/>
      <c r="G59" s="33"/>
      <c r="H59" s="30"/>
      <c r="I59" s="29"/>
      <c r="J59" s="29"/>
      <c r="K59" s="29"/>
      <c r="L59" s="29"/>
      <c r="M59" s="29"/>
      <c r="N59" s="29"/>
      <c r="O59" s="29"/>
      <c r="P59" s="30"/>
      <c r="Q59" s="4"/>
      <c r="R59" s="5"/>
    </row>
    <row r="60" spans="2:24" ht="13.5" customHeight="1" x14ac:dyDescent="0.15">
      <c r="D60" s="35"/>
      <c r="E60" s="35"/>
      <c r="F60" s="33"/>
      <c r="G60" s="33"/>
      <c r="H60" s="30"/>
      <c r="I60" s="29"/>
      <c r="J60" s="29"/>
      <c r="K60" s="29"/>
      <c r="L60" s="29"/>
      <c r="M60" s="29"/>
      <c r="N60" s="29"/>
      <c r="O60" s="29"/>
      <c r="P60" s="30"/>
      <c r="Q60" s="4"/>
      <c r="R60" s="5"/>
    </row>
    <row r="61" spans="2:24" ht="13.5" customHeight="1" x14ac:dyDescent="0.15">
      <c r="D61" s="35"/>
      <c r="E61" s="35"/>
      <c r="F61" s="33"/>
      <c r="G61" s="33"/>
      <c r="H61" s="30"/>
      <c r="I61" s="29"/>
      <c r="J61" s="29"/>
      <c r="K61" s="29"/>
      <c r="L61" s="29"/>
      <c r="M61" s="29"/>
      <c r="N61" s="29"/>
      <c r="O61" s="29"/>
      <c r="P61" s="30"/>
      <c r="Q61" s="4"/>
      <c r="R61" s="5"/>
    </row>
    <row r="62" spans="2:24" ht="13.5" customHeight="1" x14ac:dyDescent="0.15">
      <c r="D62" s="35"/>
      <c r="E62" s="35"/>
      <c r="F62" s="33"/>
      <c r="G62" s="33"/>
      <c r="H62" s="30"/>
      <c r="I62" s="29"/>
      <c r="J62" s="29"/>
      <c r="K62" s="29"/>
      <c r="L62" s="29"/>
      <c r="M62" s="29"/>
      <c r="N62" s="29"/>
      <c r="O62" s="29"/>
      <c r="P62" s="30"/>
      <c r="Q62" s="4"/>
      <c r="R62" s="5"/>
    </row>
    <row r="63" spans="2:24" ht="13.5" customHeight="1" x14ac:dyDescent="0.15">
      <c r="D63" s="35"/>
      <c r="E63" s="35"/>
      <c r="F63" s="33"/>
      <c r="G63" s="33"/>
      <c r="H63" s="30"/>
      <c r="I63" s="29"/>
      <c r="J63" s="29"/>
      <c r="K63" s="29"/>
      <c r="L63" s="29"/>
      <c r="M63" s="29"/>
      <c r="N63" s="29"/>
      <c r="O63" s="29"/>
      <c r="P63" s="30"/>
      <c r="Q63" s="4"/>
      <c r="R63" s="5"/>
    </row>
    <row r="64" spans="2:24" ht="13.5" customHeight="1" x14ac:dyDescent="0.15">
      <c r="D64" s="35"/>
      <c r="E64" s="35"/>
      <c r="F64" s="33"/>
      <c r="G64" s="33"/>
      <c r="H64" s="30"/>
      <c r="I64" s="29"/>
      <c r="J64" s="29"/>
      <c r="K64" s="29"/>
      <c r="L64" s="29"/>
      <c r="M64" s="29"/>
      <c r="N64" s="29"/>
      <c r="O64" s="29"/>
      <c r="P64" s="30"/>
      <c r="Q64" s="4"/>
      <c r="R64" s="5"/>
    </row>
    <row r="65" spans="3:18" s="5" customFormat="1" ht="13.5" customHeight="1" x14ac:dyDescent="0.15">
      <c r="D65" s="35"/>
      <c r="E65" s="35"/>
      <c r="F65" s="29"/>
      <c r="G65" s="29"/>
      <c r="H65" s="29"/>
      <c r="I65" s="30"/>
      <c r="J65" s="29"/>
      <c r="K65" s="29"/>
      <c r="L65" s="30"/>
      <c r="M65" s="29"/>
      <c r="N65" s="29"/>
      <c r="O65" s="29"/>
      <c r="P65" s="30"/>
      <c r="Q65" s="4"/>
    </row>
    <row r="66" spans="3:18" ht="13.5" customHeight="1" x14ac:dyDescent="0.15">
      <c r="D66" s="35"/>
      <c r="E66" s="35"/>
      <c r="J66" s="29"/>
      <c r="K66" s="29"/>
      <c r="M66" s="29"/>
      <c r="N66" s="29"/>
      <c r="O66" s="29"/>
      <c r="P66" s="30"/>
      <c r="Q66" s="4"/>
      <c r="R66" s="5"/>
    </row>
    <row r="67" spans="3:18" ht="13.5" customHeight="1" x14ac:dyDescent="0.15">
      <c r="D67" s="35"/>
      <c r="E67" s="35"/>
      <c r="F67" s="33"/>
      <c r="G67" s="33"/>
      <c r="H67" s="30"/>
      <c r="I67" s="29"/>
      <c r="J67" s="29"/>
      <c r="K67" s="29"/>
      <c r="L67" s="29"/>
      <c r="M67" s="29"/>
      <c r="N67" s="29"/>
      <c r="O67" s="29"/>
      <c r="P67" s="30"/>
      <c r="Q67" s="4"/>
      <c r="R67" s="5"/>
    </row>
    <row r="68" spans="3:18" ht="13.5" customHeight="1" x14ac:dyDescent="0.15">
      <c r="D68" s="35"/>
      <c r="E68" s="35"/>
      <c r="F68" s="33"/>
      <c r="G68" s="33"/>
      <c r="H68" s="30"/>
      <c r="I68" s="29"/>
      <c r="J68" s="29"/>
      <c r="K68" s="29"/>
      <c r="L68" s="29"/>
      <c r="M68" s="29"/>
      <c r="N68" s="29"/>
      <c r="O68" s="29"/>
      <c r="P68" s="30"/>
      <c r="Q68" s="4"/>
      <c r="R68" s="5"/>
    </row>
    <row r="69" spans="3:18" ht="13.5" customHeight="1" x14ac:dyDescent="0.15">
      <c r="D69" s="35"/>
      <c r="E69" s="35"/>
      <c r="F69" s="33"/>
      <c r="G69" s="33"/>
      <c r="H69" s="30"/>
      <c r="I69" s="29"/>
      <c r="J69" s="29"/>
      <c r="K69" s="29"/>
      <c r="L69" s="29"/>
      <c r="M69" s="29"/>
      <c r="N69" s="29"/>
      <c r="O69" s="29"/>
      <c r="P69" s="30"/>
      <c r="Q69" s="4"/>
      <c r="R69" s="5"/>
    </row>
    <row r="70" spans="3:18" ht="13.5" customHeight="1" x14ac:dyDescent="0.15">
      <c r="C70" s="29"/>
      <c r="D70" s="29"/>
      <c r="E70" s="30"/>
    </row>
    <row r="71" spans="3:18" x14ac:dyDescent="0.15">
      <c r="D71" s="2"/>
      <c r="E71" s="2"/>
    </row>
    <row r="72" spans="3:18" x14ac:dyDescent="0.15">
      <c r="D72" s="2"/>
      <c r="E72" s="2"/>
    </row>
    <row r="73" spans="3:18" x14ac:dyDescent="0.15">
      <c r="D73" s="2"/>
      <c r="E73" s="2"/>
    </row>
    <row r="74" spans="3:18" x14ac:dyDescent="0.15">
      <c r="D74" s="2"/>
      <c r="E74" s="2"/>
    </row>
    <row r="75" spans="3:18" x14ac:dyDescent="0.15">
      <c r="D75" s="2"/>
      <c r="E75" s="2"/>
    </row>
    <row r="76" spans="3:18" x14ac:dyDescent="0.15">
      <c r="D76" s="2"/>
      <c r="E76" s="2"/>
    </row>
    <row r="77" spans="3:18" x14ac:dyDescent="0.15">
      <c r="D77" s="2"/>
      <c r="E77" s="2"/>
    </row>
    <row r="78" spans="3:18" x14ac:dyDescent="0.15">
      <c r="D78" s="2"/>
      <c r="E78" s="2"/>
    </row>
    <row r="79" spans="3:18" x14ac:dyDescent="0.15">
      <c r="D79" s="2"/>
      <c r="E79" s="2"/>
    </row>
    <row r="80" spans="3:18" x14ac:dyDescent="0.15">
      <c r="D80" s="2"/>
      <c r="E80" s="2"/>
    </row>
    <row r="81" spans="4:5" x14ac:dyDescent="0.15">
      <c r="D81" s="2"/>
      <c r="E81" s="2"/>
    </row>
    <row r="82" spans="4:5" x14ac:dyDescent="0.15">
      <c r="D82" s="2"/>
      <c r="E82" s="2"/>
    </row>
    <row r="83" spans="4:5" x14ac:dyDescent="0.15">
      <c r="D83" s="2"/>
      <c r="E83" s="2"/>
    </row>
    <row r="84" spans="4:5" x14ac:dyDescent="0.15">
      <c r="D84" s="2"/>
      <c r="E84" s="2"/>
    </row>
    <row r="85" spans="4:5" x14ac:dyDescent="0.15">
      <c r="D85" s="2"/>
      <c r="E85" s="2"/>
    </row>
    <row r="86" spans="4:5" x14ac:dyDescent="0.15">
      <c r="D86" s="2"/>
      <c r="E86" s="2"/>
    </row>
    <row r="87" spans="4:5" x14ac:dyDescent="0.15">
      <c r="D87" s="2"/>
      <c r="E87" s="2"/>
    </row>
    <row r="88" spans="4:5" x14ac:dyDescent="0.15">
      <c r="D88" s="2"/>
      <c r="E88" s="2"/>
    </row>
    <row r="89" spans="4:5" x14ac:dyDescent="0.15">
      <c r="D89" s="2"/>
      <c r="E89" s="2"/>
    </row>
    <row r="90" spans="4:5" x14ac:dyDescent="0.15">
      <c r="D90" s="2"/>
      <c r="E90" s="2"/>
    </row>
    <row r="91" spans="4:5" x14ac:dyDescent="0.15">
      <c r="D91" s="2"/>
      <c r="E91" s="2"/>
    </row>
    <row r="92" spans="4:5" x14ac:dyDescent="0.15">
      <c r="D92" s="2"/>
      <c r="E92" s="2"/>
    </row>
    <row r="93" spans="4:5" x14ac:dyDescent="0.15">
      <c r="D93" s="2"/>
      <c r="E93" s="2"/>
    </row>
    <row r="94" spans="4:5" x14ac:dyDescent="0.15">
      <c r="D94" s="2"/>
      <c r="E94" s="2"/>
    </row>
    <row r="95" spans="4:5" x14ac:dyDescent="0.15">
      <c r="D95" s="2"/>
      <c r="E95" s="2"/>
    </row>
    <row r="96" spans="4:5" x14ac:dyDescent="0.15">
      <c r="D96" s="2"/>
      <c r="E96" s="2"/>
    </row>
    <row r="97" spans="4:5" x14ac:dyDescent="0.15">
      <c r="D97" s="2"/>
      <c r="E97" s="2"/>
    </row>
    <row r="98" spans="4:5" x14ac:dyDescent="0.15">
      <c r="D98" s="2"/>
      <c r="E98" s="2"/>
    </row>
    <row r="99" spans="4:5" x14ac:dyDescent="0.15">
      <c r="D99" s="2"/>
      <c r="E99" s="2"/>
    </row>
    <row r="100" spans="4:5" x14ac:dyDescent="0.15">
      <c r="D100" s="2"/>
      <c r="E100" s="2"/>
    </row>
    <row r="101" spans="4:5" x14ac:dyDescent="0.15">
      <c r="D101" s="2"/>
      <c r="E101" s="2"/>
    </row>
    <row r="102" spans="4:5" x14ac:dyDescent="0.15">
      <c r="D102" s="2"/>
      <c r="E102" s="2"/>
    </row>
    <row r="103" spans="4:5" x14ac:dyDescent="0.15">
      <c r="D103" s="2"/>
      <c r="E103" s="2"/>
    </row>
    <row r="104" spans="4:5" x14ac:dyDescent="0.15">
      <c r="D104" s="2"/>
      <c r="E104" s="2"/>
    </row>
    <row r="105" spans="4:5" x14ac:dyDescent="0.15">
      <c r="D105" s="2"/>
      <c r="E105" s="2"/>
    </row>
    <row r="106" spans="4:5" x14ac:dyDescent="0.15">
      <c r="D106" s="2"/>
      <c r="E106" s="2"/>
    </row>
    <row r="107" spans="4:5" x14ac:dyDescent="0.15">
      <c r="D107" s="2"/>
      <c r="E107" s="2"/>
    </row>
    <row r="108" spans="4:5" x14ac:dyDescent="0.15">
      <c r="D108" s="2"/>
      <c r="E108" s="2"/>
    </row>
    <row r="109" spans="4:5" x14ac:dyDescent="0.15">
      <c r="D109" s="2"/>
      <c r="E109" s="2"/>
    </row>
    <row r="110" spans="4:5" x14ac:dyDescent="0.15">
      <c r="D110" s="2"/>
      <c r="E110" s="2"/>
    </row>
    <row r="111" spans="4:5" x14ac:dyDescent="0.15">
      <c r="D111" s="2"/>
      <c r="E111" s="2"/>
    </row>
  </sheetData>
  <mergeCells count="8">
    <mergeCell ref="B31:B55"/>
    <mergeCell ref="C31:D31"/>
    <mergeCell ref="L3:Q3"/>
    <mergeCell ref="R3:W3"/>
    <mergeCell ref="B6:B30"/>
    <mergeCell ref="C6:D6"/>
    <mergeCell ref="F3:K3"/>
    <mergeCell ref="B3:E5"/>
  </mergeCells>
  <phoneticPr fontId="2"/>
  <pageMargins left="0.47244094488188981" right="0.59055118110236227" top="0.59055118110236227" bottom="0.59055118110236227" header="0.31496062992125984" footer="0.31496062992125984"/>
  <pageSetup paperSize="9" scale="92" firstPageNumber="38" orientation="portrait" useFirstPageNumber="1" r:id="rId1"/>
  <headerFooter differentOddEven="1" alignWithMargins="0">
    <oddHeader>&amp;R&amp;10労働力および町民所得</oddHeader>
    <oddFooter>&amp;C－&amp;P－</oddFooter>
    <evenHeader>&amp;L&amp;10労働力および町民所得</evenHeader>
    <evenFooter>&amp;C－&amp;P－</evenFooter>
  </headerFooter>
  <colBreaks count="1" manualBreakCount="1">
    <brk id="11"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opLeftCell="A34" zoomScale="85" zoomScaleNormal="85" zoomScaleSheetLayoutView="100" workbookViewId="0">
      <selection activeCell="E26" sqref="E26"/>
    </sheetView>
  </sheetViews>
  <sheetFormatPr defaultRowHeight="13.5" x14ac:dyDescent="0.15"/>
  <cols>
    <col min="1" max="2" width="8.75" style="162" customWidth="1"/>
    <col min="3" max="4" width="7.875" style="162" customWidth="1"/>
    <col min="5" max="8" width="8.375" style="162" customWidth="1"/>
    <col min="9" max="9" width="7.875" style="162" customWidth="1"/>
    <col min="10" max="10" width="8.375" style="162" customWidth="1"/>
    <col min="11" max="13" width="7.875" style="162" customWidth="1"/>
    <col min="14" max="14" width="8.75" style="162" customWidth="1"/>
    <col min="15" max="15" width="7.375" style="162" customWidth="1"/>
    <col min="16" max="17" width="7.5" style="162" customWidth="1"/>
    <col min="18" max="18" width="7.375" style="162" customWidth="1"/>
    <col min="19" max="21" width="7.5" style="162" customWidth="1"/>
    <col min="22" max="16384" width="9" style="162"/>
  </cols>
  <sheetData>
    <row r="1" spans="1:21" ht="14.25" x14ac:dyDescent="0.15">
      <c r="A1" s="161" t="s">
        <v>215</v>
      </c>
    </row>
    <row r="2" spans="1:21" ht="9.75" customHeight="1" x14ac:dyDescent="0.15"/>
    <row r="3" spans="1:21" s="163" customFormat="1" ht="11.25" customHeight="1" x14ac:dyDescent="0.15">
      <c r="A3" s="570" t="s">
        <v>216</v>
      </c>
      <c r="B3" s="573" t="s">
        <v>217</v>
      </c>
      <c r="C3" s="574"/>
      <c r="D3" s="574"/>
      <c r="E3" s="574"/>
      <c r="F3" s="574"/>
      <c r="G3" s="574"/>
      <c r="H3" s="575"/>
      <c r="I3" s="554" t="s">
        <v>218</v>
      </c>
      <c r="J3" s="555"/>
      <c r="K3" s="555"/>
      <c r="L3" s="555"/>
      <c r="M3" s="576"/>
      <c r="N3" s="554" t="s">
        <v>219</v>
      </c>
      <c r="O3" s="555"/>
      <c r="P3" s="555"/>
      <c r="Q3" s="576"/>
      <c r="R3" s="554" t="s">
        <v>220</v>
      </c>
      <c r="S3" s="555"/>
      <c r="T3" s="555"/>
      <c r="U3" s="556"/>
    </row>
    <row r="4" spans="1:21" s="163" customFormat="1" ht="9.75" customHeight="1" x14ac:dyDescent="0.15">
      <c r="A4" s="571"/>
      <c r="B4" s="557" t="s">
        <v>242</v>
      </c>
      <c r="C4" s="164"/>
      <c r="D4" s="164"/>
      <c r="E4" s="164"/>
      <c r="F4" s="164"/>
      <c r="G4" s="164"/>
      <c r="H4" s="165"/>
      <c r="I4" s="560" t="s">
        <v>243</v>
      </c>
      <c r="J4" s="165"/>
      <c r="K4" s="164"/>
      <c r="L4" s="164"/>
      <c r="M4" s="165"/>
      <c r="N4" s="557" t="s">
        <v>241</v>
      </c>
      <c r="O4" s="164"/>
      <c r="P4" s="164"/>
      <c r="Q4" s="165"/>
      <c r="R4" s="563" t="s">
        <v>244</v>
      </c>
      <c r="S4" s="164"/>
      <c r="T4" s="164"/>
      <c r="U4" s="166"/>
    </row>
    <row r="5" spans="1:21" s="163" customFormat="1" ht="19.5" customHeight="1" x14ac:dyDescent="0.15">
      <c r="A5" s="571"/>
      <c r="B5" s="558"/>
      <c r="C5" s="566" t="s">
        <v>233</v>
      </c>
      <c r="D5" s="566" t="s">
        <v>234</v>
      </c>
      <c r="E5" s="566" t="s">
        <v>235</v>
      </c>
      <c r="F5" s="566" t="s">
        <v>236</v>
      </c>
      <c r="G5" s="566" t="s">
        <v>237</v>
      </c>
      <c r="H5" s="566" t="s">
        <v>238</v>
      </c>
      <c r="I5" s="561"/>
      <c r="J5" s="566" t="s">
        <v>221</v>
      </c>
      <c r="K5" s="577" t="s">
        <v>222</v>
      </c>
      <c r="L5" s="566" t="s">
        <v>223</v>
      </c>
      <c r="M5" s="577" t="s">
        <v>246</v>
      </c>
      <c r="N5" s="558"/>
      <c r="O5" s="566" t="s">
        <v>239</v>
      </c>
      <c r="P5" s="566" t="s">
        <v>224</v>
      </c>
      <c r="Q5" s="566" t="s">
        <v>240</v>
      </c>
      <c r="R5" s="564"/>
      <c r="S5" s="566" t="s">
        <v>239</v>
      </c>
      <c r="T5" s="566" t="s">
        <v>245</v>
      </c>
      <c r="U5" s="568" t="s">
        <v>240</v>
      </c>
    </row>
    <row r="6" spans="1:21" s="163" customFormat="1" ht="19.5" customHeight="1" x14ac:dyDescent="0.15">
      <c r="A6" s="572"/>
      <c r="B6" s="559"/>
      <c r="C6" s="567"/>
      <c r="D6" s="567"/>
      <c r="E6" s="567"/>
      <c r="F6" s="567"/>
      <c r="G6" s="567"/>
      <c r="H6" s="567"/>
      <c r="I6" s="562"/>
      <c r="J6" s="567"/>
      <c r="K6" s="578"/>
      <c r="L6" s="567"/>
      <c r="M6" s="578"/>
      <c r="N6" s="559"/>
      <c r="O6" s="567"/>
      <c r="P6" s="567"/>
      <c r="Q6" s="567"/>
      <c r="R6" s="565"/>
      <c r="S6" s="567"/>
      <c r="T6" s="567"/>
      <c r="U6" s="569"/>
    </row>
    <row r="7" spans="1:21" s="163" customFormat="1" ht="10.35" customHeight="1" x14ac:dyDescent="0.15">
      <c r="A7" s="167" t="s">
        <v>99</v>
      </c>
      <c r="B7" s="168">
        <v>37502</v>
      </c>
      <c r="C7" s="169">
        <v>12945</v>
      </c>
      <c r="D7" s="169">
        <v>861</v>
      </c>
      <c r="E7" s="168">
        <v>8010</v>
      </c>
      <c r="F7" s="170" t="s">
        <v>100</v>
      </c>
      <c r="G7" s="169">
        <v>11889</v>
      </c>
      <c r="H7" s="169">
        <v>87</v>
      </c>
      <c r="I7" s="169">
        <v>16390</v>
      </c>
      <c r="J7" s="171">
        <v>4214</v>
      </c>
      <c r="K7" s="172" t="s">
        <v>100</v>
      </c>
      <c r="L7" s="173">
        <v>10477</v>
      </c>
      <c r="M7" s="173">
        <v>42</v>
      </c>
      <c r="N7" s="174">
        <v>35450</v>
      </c>
      <c r="O7" s="175" t="s">
        <v>100</v>
      </c>
      <c r="P7" s="173">
        <v>9910</v>
      </c>
      <c r="Q7" s="173">
        <v>14</v>
      </c>
      <c r="R7" s="174">
        <v>14889</v>
      </c>
      <c r="S7" s="175" t="s">
        <v>100</v>
      </c>
      <c r="T7" s="173">
        <v>9006</v>
      </c>
      <c r="U7" s="176">
        <v>12</v>
      </c>
    </row>
    <row r="8" spans="1:21" s="163" customFormat="1" ht="10.35" customHeight="1" x14ac:dyDescent="0.15">
      <c r="A8" s="167" t="s">
        <v>225</v>
      </c>
      <c r="B8" s="168">
        <v>7380</v>
      </c>
      <c r="C8" s="177">
        <v>3667</v>
      </c>
      <c r="D8" s="178" t="s">
        <v>100</v>
      </c>
      <c r="E8" s="168">
        <v>3176</v>
      </c>
      <c r="F8" s="170" t="s">
        <v>100</v>
      </c>
      <c r="G8" s="177">
        <v>88</v>
      </c>
      <c r="H8" s="178" t="s">
        <v>100</v>
      </c>
      <c r="I8" s="178" t="s">
        <v>100</v>
      </c>
      <c r="J8" s="179" t="s">
        <v>100</v>
      </c>
      <c r="K8" s="172" t="s">
        <v>100</v>
      </c>
      <c r="L8" s="180" t="s">
        <v>100</v>
      </c>
      <c r="M8" s="180" t="s">
        <v>100</v>
      </c>
      <c r="N8" s="174">
        <v>7361</v>
      </c>
      <c r="O8" s="175" t="s">
        <v>100</v>
      </c>
      <c r="P8" s="180">
        <v>67</v>
      </c>
      <c r="Q8" s="180">
        <v>2</v>
      </c>
      <c r="R8" s="174">
        <v>1</v>
      </c>
      <c r="S8" s="175" t="s">
        <v>100</v>
      </c>
      <c r="T8" s="180">
        <v>1</v>
      </c>
      <c r="U8" s="176" t="s">
        <v>100</v>
      </c>
    </row>
    <row r="9" spans="1:21" s="163" customFormat="1" ht="10.35" customHeight="1" x14ac:dyDescent="0.15">
      <c r="A9" s="167" t="s">
        <v>226</v>
      </c>
      <c r="B9" s="168">
        <v>2157</v>
      </c>
      <c r="C9" s="177">
        <v>97</v>
      </c>
      <c r="D9" s="177">
        <v>1</v>
      </c>
      <c r="E9" s="168">
        <v>641</v>
      </c>
      <c r="F9" s="170" t="s">
        <v>100</v>
      </c>
      <c r="G9" s="177">
        <v>1150</v>
      </c>
      <c r="H9" s="177">
        <v>21</v>
      </c>
      <c r="I9" s="177">
        <v>222</v>
      </c>
      <c r="J9" s="181">
        <v>67</v>
      </c>
      <c r="K9" s="172" t="s">
        <v>100</v>
      </c>
      <c r="L9" s="180">
        <v>144</v>
      </c>
      <c r="M9" s="180">
        <v>1</v>
      </c>
      <c r="N9" s="174">
        <v>1908</v>
      </c>
      <c r="O9" s="175" t="s">
        <v>100</v>
      </c>
      <c r="P9" s="180">
        <v>922</v>
      </c>
      <c r="Q9" s="180" t="s">
        <v>100</v>
      </c>
      <c r="R9" s="174">
        <v>193</v>
      </c>
      <c r="S9" s="175" t="s">
        <v>100</v>
      </c>
      <c r="T9" s="180">
        <v>116</v>
      </c>
      <c r="U9" s="176" t="s">
        <v>100</v>
      </c>
    </row>
    <row r="10" spans="1:21" s="163" customFormat="1" ht="10.35" customHeight="1" x14ac:dyDescent="0.15">
      <c r="A10" s="167" t="s">
        <v>102</v>
      </c>
      <c r="B10" s="168">
        <v>1730</v>
      </c>
      <c r="C10" s="177">
        <v>202</v>
      </c>
      <c r="D10" s="177">
        <v>10</v>
      </c>
      <c r="E10" s="168">
        <v>287</v>
      </c>
      <c r="F10" s="170" t="s">
        <v>100</v>
      </c>
      <c r="G10" s="177">
        <v>968</v>
      </c>
      <c r="H10" s="177">
        <v>31</v>
      </c>
      <c r="I10" s="177">
        <v>1015</v>
      </c>
      <c r="J10" s="181">
        <v>251</v>
      </c>
      <c r="K10" s="172" t="s">
        <v>100</v>
      </c>
      <c r="L10" s="180">
        <v>702</v>
      </c>
      <c r="M10" s="180">
        <v>6</v>
      </c>
      <c r="N10" s="174">
        <v>1291</v>
      </c>
      <c r="O10" s="175" t="s">
        <v>100</v>
      </c>
      <c r="P10" s="180">
        <v>560</v>
      </c>
      <c r="Q10" s="180" t="s">
        <v>100</v>
      </c>
      <c r="R10" s="174">
        <v>860</v>
      </c>
      <c r="S10" s="175" t="s">
        <v>100</v>
      </c>
      <c r="T10" s="180">
        <v>553</v>
      </c>
      <c r="U10" s="176" t="s">
        <v>100</v>
      </c>
    </row>
    <row r="11" spans="1:21" s="163" customFormat="1" ht="10.35" customHeight="1" x14ac:dyDescent="0.15">
      <c r="A11" s="167" t="s">
        <v>103</v>
      </c>
      <c r="B11" s="168">
        <v>2321</v>
      </c>
      <c r="C11" s="177">
        <v>323</v>
      </c>
      <c r="D11" s="177">
        <v>23</v>
      </c>
      <c r="E11" s="168">
        <v>399</v>
      </c>
      <c r="F11" s="170" t="s">
        <v>100</v>
      </c>
      <c r="G11" s="177">
        <v>1276</v>
      </c>
      <c r="H11" s="177">
        <v>9</v>
      </c>
      <c r="I11" s="177">
        <v>1739</v>
      </c>
      <c r="J11" s="181">
        <v>394</v>
      </c>
      <c r="K11" s="172" t="s">
        <v>100</v>
      </c>
      <c r="L11" s="180">
        <v>1247</v>
      </c>
      <c r="M11" s="180">
        <v>9</v>
      </c>
      <c r="N11" s="174">
        <v>1888</v>
      </c>
      <c r="O11" s="175" t="s">
        <v>100</v>
      </c>
      <c r="P11" s="180">
        <v>852</v>
      </c>
      <c r="Q11" s="180" t="s">
        <v>100</v>
      </c>
      <c r="R11" s="174">
        <v>1330</v>
      </c>
      <c r="S11" s="175" t="s">
        <v>100</v>
      </c>
      <c r="T11" s="180">
        <v>847</v>
      </c>
      <c r="U11" s="176" t="s">
        <v>100</v>
      </c>
    </row>
    <row r="12" spans="1:21" s="163" customFormat="1" ht="10.35" customHeight="1" x14ac:dyDescent="0.15">
      <c r="A12" s="167" t="s">
        <v>104</v>
      </c>
      <c r="B12" s="168">
        <v>2661</v>
      </c>
      <c r="C12" s="177">
        <v>359</v>
      </c>
      <c r="D12" s="177">
        <v>49</v>
      </c>
      <c r="E12" s="168">
        <v>422</v>
      </c>
      <c r="F12" s="170" t="s">
        <v>100</v>
      </c>
      <c r="G12" s="177">
        <v>1436</v>
      </c>
      <c r="H12" s="177">
        <v>5</v>
      </c>
      <c r="I12" s="177">
        <v>2004</v>
      </c>
      <c r="J12" s="181">
        <v>421</v>
      </c>
      <c r="K12" s="172" t="s">
        <v>100</v>
      </c>
      <c r="L12" s="180">
        <v>1424</v>
      </c>
      <c r="M12" s="180">
        <v>5</v>
      </c>
      <c r="N12" s="174">
        <v>2197</v>
      </c>
      <c r="O12" s="175" t="s">
        <v>100</v>
      </c>
      <c r="P12" s="180">
        <v>977</v>
      </c>
      <c r="Q12" s="180" t="s">
        <v>100</v>
      </c>
      <c r="R12" s="174">
        <v>1548</v>
      </c>
      <c r="S12" s="175" t="s">
        <v>100</v>
      </c>
      <c r="T12" s="180">
        <v>973</v>
      </c>
      <c r="U12" s="176" t="s">
        <v>100</v>
      </c>
    </row>
    <row r="13" spans="1:21" s="163" customFormat="1" ht="10.35" customHeight="1" x14ac:dyDescent="0.15">
      <c r="A13" s="167" t="s">
        <v>105</v>
      </c>
      <c r="B13" s="168">
        <v>2725</v>
      </c>
      <c r="C13" s="177">
        <v>386</v>
      </c>
      <c r="D13" s="177">
        <v>58</v>
      </c>
      <c r="E13" s="168">
        <v>468</v>
      </c>
      <c r="F13" s="170" t="s">
        <v>100</v>
      </c>
      <c r="G13" s="177">
        <v>1452</v>
      </c>
      <c r="H13" s="177">
        <v>4</v>
      </c>
      <c r="I13" s="177">
        <v>2085</v>
      </c>
      <c r="J13" s="181">
        <v>468</v>
      </c>
      <c r="K13" s="172" t="s">
        <v>100</v>
      </c>
      <c r="L13" s="180">
        <v>1446</v>
      </c>
      <c r="M13" s="180">
        <v>4</v>
      </c>
      <c r="N13" s="174">
        <v>2364</v>
      </c>
      <c r="O13" s="175" t="s">
        <v>100</v>
      </c>
      <c r="P13" s="180">
        <v>1095</v>
      </c>
      <c r="Q13" s="180" t="s">
        <v>100</v>
      </c>
      <c r="R13" s="174">
        <v>1727</v>
      </c>
      <c r="S13" s="175" t="s">
        <v>100</v>
      </c>
      <c r="T13" s="180">
        <v>1092</v>
      </c>
      <c r="U13" s="176" t="s">
        <v>100</v>
      </c>
    </row>
    <row r="14" spans="1:21" s="163" customFormat="1" ht="10.35" customHeight="1" x14ac:dyDescent="0.15">
      <c r="A14" s="167"/>
      <c r="B14" s="182"/>
      <c r="C14" s="170"/>
      <c r="D14" s="170"/>
      <c r="E14" s="172"/>
      <c r="F14" s="170"/>
      <c r="G14" s="170"/>
      <c r="H14" s="170"/>
      <c r="I14" s="170"/>
      <c r="J14" s="172"/>
      <c r="K14" s="172"/>
      <c r="L14" s="175"/>
      <c r="M14" s="175"/>
      <c r="N14" s="183"/>
      <c r="O14" s="175"/>
      <c r="P14" s="175"/>
      <c r="Q14" s="175"/>
      <c r="R14" s="183"/>
      <c r="S14" s="175"/>
      <c r="T14" s="175"/>
      <c r="U14" s="184"/>
    </row>
    <row r="15" spans="1:21" s="163" customFormat="1" ht="10.35" customHeight="1" x14ac:dyDescent="0.15">
      <c r="A15" s="167" t="s">
        <v>106</v>
      </c>
      <c r="B15" s="168">
        <v>2798</v>
      </c>
      <c r="C15" s="177">
        <v>426</v>
      </c>
      <c r="D15" s="177">
        <v>62</v>
      </c>
      <c r="E15" s="168">
        <v>509</v>
      </c>
      <c r="F15" s="170" t="s">
        <v>100</v>
      </c>
      <c r="G15" s="177">
        <v>1487</v>
      </c>
      <c r="H15" s="177">
        <v>3</v>
      </c>
      <c r="I15" s="177">
        <v>2145</v>
      </c>
      <c r="J15" s="181">
        <v>509</v>
      </c>
      <c r="K15" s="172" t="s">
        <v>100</v>
      </c>
      <c r="L15" s="180">
        <v>1483</v>
      </c>
      <c r="M15" s="180">
        <v>3</v>
      </c>
      <c r="N15" s="174">
        <v>2520</v>
      </c>
      <c r="O15" s="175" t="s">
        <v>100</v>
      </c>
      <c r="P15" s="180">
        <v>1211</v>
      </c>
      <c r="Q15" s="180">
        <v>1</v>
      </c>
      <c r="R15" s="174">
        <v>1868</v>
      </c>
      <c r="S15" s="175" t="s">
        <v>100</v>
      </c>
      <c r="T15" s="180">
        <v>1208</v>
      </c>
      <c r="U15" s="176">
        <v>1</v>
      </c>
    </row>
    <row r="16" spans="1:21" s="163" customFormat="1" ht="10.35" customHeight="1" x14ac:dyDescent="0.15">
      <c r="A16" s="167" t="s">
        <v>107</v>
      </c>
      <c r="B16" s="168">
        <v>2246</v>
      </c>
      <c r="C16" s="177">
        <v>418</v>
      </c>
      <c r="D16" s="177">
        <v>80</v>
      </c>
      <c r="E16" s="168">
        <v>419</v>
      </c>
      <c r="F16" s="170" t="s">
        <v>100</v>
      </c>
      <c r="G16" s="177">
        <v>1094</v>
      </c>
      <c r="H16" s="177">
        <v>2</v>
      </c>
      <c r="I16" s="177">
        <v>1660</v>
      </c>
      <c r="J16" s="181">
        <v>417</v>
      </c>
      <c r="K16" s="172" t="s">
        <v>100</v>
      </c>
      <c r="L16" s="180">
        <v>1094</v>
      </c>
      <c r="M16" s="180">
        <v>2</v>
      </c>
      <c r="N16" s="174">
        <v>2119</v>
      </c>
      <c r="O16" s="175" t="s">
        <v>100</v>
      </c>
      <c r="P16" s="180">
        <v>966</v>
      </c>
      <c r="Q16" s="180">
        <v>3</v>
      </c>
      <c r="R16" s="174">
        <v>1531</v>
      </c>
      <c r="S16" s="175" t="s">
        <v>100</v>
      </c>
      <c r="T16" s="180">
        <v>964</v>
      </c>
      <c r="U16" s="176">
        <v>3</v>
      </c>
    </row>
    <row r="17" spans="1:21" s="163" customFormat="1" ht="10.35" customHeight="1" x14ac:dyDescent="0.15">
      <c r="A17" s="167" t="s">
        <v>108</v>
      </c>
      <c r="B17" s="168">
        <v>2094</v>
      </c>
      <c r="C17" s="177">
        <v>425</v>
      </c>
      <c r="D17" s="177">
        <v>79</v>
      </c>
      <c r="E17" s="168">
        <v>407</v>
      </c>
      <c r="F17" s="170" t="s">
        <v>100</v>
      </c>
      <c r="G17" s="177">
        <v>1009</v>
      </c>
      <c r="H17" s="178">
        <v>3</v>
      </c>
      <c r="I17" s="177">
        <v>1551</v>
      </c>
      <c r="J17" s="181">
        <v>406</v>
      </c>
      <c r="K17" s="172" t="s">
        <v>100</v>
      </c>
      <c r="L17" s="180">
        <v>1009</v>
      </c>
      <c r="M17" s="180">
        <v>3</v>
      </c>
      <c r="N17" s="174">
        <v>2051</v>
      </c>
      <c r="O17" s="175" t="s">
        <v>100</v>
      </c>
      <c r="P17" s="180">
        <v>966</v>
      </c>
      <c r="Q17" s="180">
        <v>3</v>
      </c>
      <c r="R17" s="174">
        <v>1505</v>
      </c>
      <c r="S17" s="175" t="s">
        <v>100</v>
      </c>
      <c r="T17" s="180">
        <v>963</v>
      </c>
      <c r="U17" s="176">
        <v>3</v>
      </c>
    </row>
    <row r="18" spans="1:21" s="163" customFormat="1" ht="10.35" customHeight="1" x14ac:dyDescent="0.15">
      <c r="A18" s="167" t="s">
        <v>109</v>
      </c>
      <c r="B18" s="168">
        <v>2291</v>
      </c>
      <c r="C18" s="177">
        <v>593</v>
      </c>
      <c r="D18" s="177">
        <v>117</v>
      </c>
      <c r="E18" s="168">
        <v>456</v>
      </c>
      <c r="F18" s="170" t="s">
        <v>100</v>
      </c>
      <c r="G18" s="177">
        <v>920</v>
      </c>
      <c r="H18" s="177">
        <v>3</v>
      </c>
      <c r="I18" s="177">
        <v>1569</v>
      </c>
      <c r="J18" s="181">
        <v>455</v>
      </c>
      <c r="K18" s="172" t="s">
        <v>100</v>
      </c>
      <c r="L18" s="180">
        <v>919</v>
      </c>
      <c r="M18" s="180">
        <v>3</v>
      </c>
      <c r="N18" s="174">
        <v>2345</v>
      </c>
      <c r="O18" s="175" t="s">
        <v>100</v>
      </c>
      <c r="P18" s="180">
        <v>976</v>
      </c>
      <c r="Q18" s="180">
        <v>1</v>
      </c>
      <c r="R18" s="174">
        <v>1620</v>
      </c>
      <c r="S18" s="175" t="s">
        <v>100</v>
      </c>
      <c r="T18" s="180">
        <v>972</v>
      </c>
      <c r="U18" s="176">
        <v>1</v>
      </c>
    </row>
    <row r="19" spans="1:21" s="163" customFormat="1" ht="10.35" customHeight="1" x14ac:dyDescent="0.15">
      <c r="A19" s="167" t="s">
        <v>110</v>
      </c>
      <c r="B19" s="168">
        <v>2431</v>
      </c>
      <c r="C19" s="177">
        <v>1024</v>
      </c>
      <c r="D19" s="177">
        <v>148</v>
      </c>
      <c r="E19" s="168">
        <v>443</v>
      </c>
      <c r="F19" s="170" t="s">
        <v>100</v>
      </c>
      <c r="G19" s="177">
        <v>643</v>
      </c>
      <c r="H19" s="178">
        <v>4</v>
      </c>
      <c r="I19" s="177">
        <v>1306</v>
      </c>
      <c r="J19" s="181">
        <v>443</v>
      </c>
      <c r="K19" s="172" t="s">
        <v>100</v>
      </c>
      <c r="L19" s="180">
        <v>643</v>
      </c>
      <c r="M19" s="180">
        <v>4</v>
      </c>
      <c r="N19" s="174">
        <v>2573</v>
      </c>
      <c r="O19" s="175" t="s">
        <v>100</v>
      </c>
      <c r="P19" s="180">
        <v>787</v>
      </c>
      <c r="Q19" s="180">
        <v>2</v>
      </c>
      <c r="R19" s="174">
        <v>1447</v>
      </c>
      <c r="S19" s="175" t="s">
        <v>100</v>
      </c>
      <c r="T19" s="180">
        <v>786</v>
      </c>
      <c r="U19" s="176">
        <v>2</v>
      </c>
    </row>
    <row r="20" spans="1:21" s="163" customFormat="1" ht="10.35" customHeight="1" x14ac:dyDescent="0.15">
      <c r="A20" s="167"/>
      <c r="B20" s="182"/>
      <c r="C20" s="170"/>
      <c r="D20" s="170"/>
      <c r="E20" s="172"/>
      <c r="F20" s="170"/>
      <c r="G20" s="170"/>
      <c r="H20" s="170"/>
      <c r="I20" s="170"/>
      <c r="J20" s="172"/>
      <c r="K20" s="172"/>
      <c r="L20" s="175"/>
      <c r="M20" s="175"/>
      <c r="N20" s="183"/>
      <c r="O20" s="175"/>
      <c r="P20" s="175"/>
      <c r="Q20" s="175"/>
      <c r="R20" s="183"/>
      <c r="S20" s="175"/>
      <c r="T20" s="175"/>
      <c r="U20" s="184"/>
    </row>
    <row r="21" spans="1:21" s="163" customFormat="1" ht="10.35" customHeight="1" x14ac:dyDescent="0.15">
      <c r="A21" s="167" t="s">
        <v>111</v>
      </c>
      <c r="B21" s="168">
        <v>1919</v>
      </c>
      <c r="C21" s="177">
        <v>1209</v>
      </c>
      <c r="D21" s="177">
        <v>94</v>
      </c>
      <c r="E21" s="168">
        <v>228</v>
      </c>
      <c r="F21" s="170" t="s">
        <v>100</v>
      </c>
      <c r="G21" s="177">
        <v>241</v>
      </c>
      <c r="H21" s="177">
        <v>1</v>
      </c>
      <c r="I21" s="177">
        <v>624</v>
      </c>
      <c r="J21" s="181">
        <v>228</v>
      </c>
      <c r="K21" s="172" t="s">
        <v>100</v>
      </c>
      <c r="L21" s="180">
        <v>241</v>
      </c>
      <c r="M21" s="180">
        <v>1</v>
      </c>
      <c r="N21" s="174">
        <v>2047</v>
      </c>
      <c r="O21" s="175" t="s">
        <v>100</v>
      </c>
      <c r="P21" s="180">
        <v>368</v>
      </c>
      <c r="Q21" s="180">
        <v>2</v>
      </c>
      <c r="R21" s="174">
        <v>752</v>
      </c>
      <c r="S21" s="175" t="s">
        <v>100</v>
      </c>
      <c r="T21" s="180">
        <v>368</v>
      </c>
      <c r="U21" s="176">
        <v>2</v>
      </c>
    </row>
    <row r="22" spans="1:21" s="163" customFormat="1" ht="10.35" customHeight="1" x14ac:dyDescent="0.15">
      <c r="A22" s="167" t="s">
        <v>112</v>
      </c>
      <c r="B22" s="168">
        <v>1364</v>
      </c>
      <c r="C22" s="177">
        <v>1077</v>
      </c>
      <c r="D22" s="177">
        <v>54</v>
      </c>
      <c r="E22" s="168">
        <v>80</v>
      </c>
      <c r="F22" s="170" t="s">
        <v>100</v>
      </c>
      <c r="G22" s="177">
        <v>70</v>
      </c>
      <c r="H22" s="178" t="s">
        <v>100</v>
      </c>
      <c r="I22" s="177">
        <v>226</v>
      </c>
      <c r="J22" s="181">
        <v>80</v>
      </c>
      <c r="K22" s="172" t="s">
        <v>100</v>
      </c>
      <c r="L22" s="180">
        <v>70</v>
      </c>
      <c r="M22" s="180" t="s">
        <v>100</v>
      </c>
      <c r="N22" s="174">
        <v>1409</v>
      </c>
      <c r="O22" s="175" t="s">
        <v>100</v>
      </c>
      <c r="P22" s="180">
        <v>115</v>
      </c>
      <c r="Q22" s="180" t="s">
        <v>100</v>
      </c>
      <c r="R22" s="174">
        <v>271</v>
      </c>
      <c r="S22" s="175" t="s">
        <v>100</v>
      </c>
      <c r="T22" s="180">
        <v>115</v>
      </c>
      <c r="U22" s="176" t="s">
        <v>100</v>
      </c>
    </row>
    <row r="23" spans="1:21" s="163" customFormat="1" ht="10.35" customHeight="1" x14ac:dyDescent="0.15">
      <c r="A23" s="167" t="s">
        <v>113</v>
      </c>
      <c r="B23" s="168">
        <v>1246</v>
      </c>
      <c r="C23" s="177">
        <v>1026</v>
      </c>
      <c r="D23" s="177">
        <v>57</v>
      </c>
      <c r="E23" s="168">
        <v>51</v>
      </c>
      <c r="F23" s="170" t="s">
        <v>100</v>
      </c>
      <c r="G23" s="177">
        <v>43</v>
      </c>
      <c r="H23" s="178">
        <v>1</v>
      </c>
      <c r="I23" s="177">
        <v>168</v>
      </c>
      <c r="J23" s="181">
        <v>51</v>
      </c>
      <c r="K23" s="172" t="s">
        <v>100</v>
      </c>
      <c r="L23" s="180">
        <v>43</v>
      </c>
      <c r="M23" s="180">
        <v>1</v>
      </c>
      <c r="N23" s="174">
        <v>1241</v>
      </c>
      <c r="O23" s="175" t="s">
        <v>100</v>
      </c>
      <c r="P23" s="180">
        <v>39</v>
      </c>
      <c r="Q23" s="180" t="s">
        <v>100</v>
      </c>
      <c r="R23" s="174">
        <v>163</v>
      </c>
      <c r="S23" s="175" t="s">
        <v>100</v>
      </c>
      <c r="T23" s="180">
        <v>39</v>
      </c>
      <c r="U23" s="176" t="s">
        <v>100</v>
      </c>
    </row>
    <row r="24" spans="1:21" s="163" customFormat="1" ht="10.35" customHeight="1" x14ac:dyDescent="0.15">
      <c r="A24" s="167" t="s">
        <v>114</v>
      </c>
      <c r="B24" s="168">
        <v>905</v>
      </c>
      <c r="C24" s="177">
        <v>803</v>
      </c>
      <c r="D24" s="177">
        <v>25</v>
      </c>
      <c r="E24" s="168">
        <v>22</v>
      </c>
      <c r="F24" s="170" t="s">
        <v>100</v>
      </c>
      <c r="G24" s="177">
        <v>9</v>
      </c>
      <c r="H24" s="178" t="s">
        <v>100</v>
      </c>
      <c r="I24" s="177">
        <v>63</v>
      </c>
      <c r="J24" s="181">
        <v>22</v>
      </c>
      <c r="K24" s="172" t="s">
        <v>100</v>
      </c>
      <c r="L24" s="180">
        <v>9</v>
      </c>
      <c r="M24" s="180" t="s">
        <v>100</v>
      </c>
      <c r="N24" s="174">
        <v>905</v>
      </c>
      <c r="O24" s="175" t="s">
        <v>100</v>
      </c>
      <c r="P24" s="180">
        <v>9</v>
      </c>
      <c r="Q24" s="180" t="s">
        <v>100</v>
      </c>
      <c r="R24" s="174">
        <v>63</v>
      </c>
      <c r="S24" s="175" t="s">
        <v>100</v>
      </c>
      <c r="T24" s="180">
        <v>9</v>
      </c>
      <c r="U24" s="176" t="s">
        <v>100</v>
      </c>
    </row>
    <row r="25" spans="1:21" s="163" customFormat="1" ht="10.35" customHeight="1" x14ac:dyDescent="0.15">
      <c r="A25" s="167" t="s">
        <v>115</v>
      </c>
      <c r="B25" s="168">
        <v>949</v>
      </c>
      <c r="C25" s="177">
        <v>910</v>
      </c>
      <c r="D25" s="177">
        <v>4</v>
      </c>
      <c r="E25" s="168">
        <v>2</v>
      </c>
      <c r="F25" s="170" t="s">
        <v>100</v>
      </c>
      <c r="G25" s="177">
        <v>3</v>
      </c>
      <c r="H25" s="178" t="s">
        <v>100</v>
      </c>
      <c r="I25" s="177">
        <v>13</v>
      </c>
      <c r="J25" s="181">
        <v>2</v>
      </c>
      <c r="K25" s="172" t="s">
        <v>100</v>
      </c>
      <c r="L25" s="180">
        <v>3</v>
      </c>
      <c r="M25" s="180" t="s">
        <v>100</v>
      </c>
      <c r="N25" s="174">
        <v>946</v>
      </c>
      <c r="O25" s="175" t="s">
        <v>100</v>
      </c>
      <c r="P25" s="180" t="s">
        <v>100</v>
      </c>
      <c r="Q25" s="180" t="s">
        <v>100</v>
      </c>
      <c r="R25" s="174">
        <v>10</v>
      </c>
      <c r="S25" s="175" t="s">
        <v>100</v>
      </c>
      <c r="T25" s="180" t="s">
        <v>100</v>
      </c>
      <c r="U25" s="176" t="s">
        <v>100</v>
      </c>
    </row>
    <row r="26" spans="1:21" s="163" customFormat="1" ht="10.35" customHeight="1" x14ac:dyDescent="0.15">
      <c r="A26" s="167" t="s">
        <v>227</v>
      </c>
      <c r="B26" s="182"/>
      <c r="C26" s="170"/>
      <c r="D26" s="170"/>
      <c r="E26" s="172"/>
      <c r="F26" s="170"/>
      <c r="G26" s="170"/>
      <c r="H26" s="170"/>
      <c r="I26" s="170"/>
      <c r="J26" s="172"/>
      <c r="K26" s="172"/>
      <c r="L26" s="175"/>
      <c r="M26" s="175"/>
      <c r="N26" s="183"/>
      <c r="O26" s="175"/>
      <c r="P26" s="175"/>
      <c r="Q26" s="175"/>
      <c r="R26" s="183"/>
      <c r="S26" s="175"/>
      <c r="T26" s="175"/>
      <c r="U26" s="184"/>
    </row>
    <row r="27" spans="1:21" s="163" customFormat="1" ht="10.35" customHeight="1" x14ac:dyDescent="0.15">
      <c r="A27" s="167" t="s">
        <v>228</v>
      </c>
      <c r="B27" s="168">
        <v>6383</v>
      </c>
      <c r="C27" s="177">
        <v>5025</v>
      </c>
      <c r="D27" s="177">
        <v>234</v>
      </c>
      <c r="E27" s="168">
        <v>383</v>
      </c>
      <c r="F27" s="170" t="s">
        <v>100</v>
      </c>
      <c r="G27" s="177">
        <v>366</v>
      </c>
      <c r="H27" s="177">
        <v>2</v>
      </c>
      <c r="I27" s="177">
        <v>1094</v>
      </c>
      <c r="J27" s="181">
        <v>383</v>
      </c>
      <c r="K27" s="172" t="s">
        <v>100</v>
      </c>
      <c r="L27" s="180">
        <v>366</v>
      </c>
      <c r="M27" s="180">
        <v>2</v>
      </c>
      <c r="N27" s="174">
        <v>6548</v>
      </c>
      <c r="O27" s="175" t="s">
        <v>100</v>
      </c>
      <c r="P27" s="180">
        <v>531</v>
      </c>
      <c r="Q27" s="180">
        <v>2</v>
      </c>
      <c r="R27" s="174">
        <v>1259</v>
      </c>
      <c r="S27" s="175" t="s">
        <v>100</v>
      </c>
      <c r="T27" s="180">
        <v>531</v>
      </c>
      <c r="U27" s="176">
        <v>2</v>
      </c>
    </row>
    <row r="28" spans="1:21" s="163" customFormat="1" ht="10.35" customHeight="1" x14ac:dyDescent="0.15">
      <c r="A28" s="167" t="s">
        <v>229</v>
      </c>
      <c r="B28" s="168">
        <v>3283</v>
      </c>
      <c r="C28" s="177">
        <v>2286</v>
      </c>
      <c r="D28" s="177">
        <v>148</v>
      </c>
      <c r="E28" s="168">
        <v>308</v>
      </c>
      <c r="F28" s="170" t="s">
        <v>100</v>
      </c>
      <c r="G28" s="177">
        <v>311</v>
      </c>
      <c r="H28" s="177">
        <v>1</v>
      </c>
      <c r="I28" s="177">
        <v>850</v>
      </c>
      <c r="J28" s="181">
        <v>308</v>
      </c>
      <c r="K28" s="172" t="s">
        <v>100</v>
      </c>
      <c r="L28" s="180">
        <v>311</v>
      </c>
      <c r="M28" s="180">
        <v>1</v>
      </c>
      <c r="N28" s="174">
        <v>3456</v>
      </c>
      <c r="O28" s="175" t="s">
        <v>100</v>
      </c>
      <c r="P28" s="180">
        <v>483</v>
      </c>
      <c r="Q28" s="180">
        <v>2</v>
      </c>
      <c r="R28" s="174">
        <v>1023</v>
      </c>
      <c r="S28" s="175" t="s">
        <v>100</v>
      </c>
      <c r="T28" s="180">
        <v>483</v>
      </c>
      <c r="U28" s="176">
        <v>2</v>
      </c>
    </row>
    <row r="29" spans="1:21" s="163" customFormat="1" ht="10.35" customHeight="1" x14ac:dyDescent="0.15">
      <c r="A29" s="167" t="s">
        <v>230</v>
      </c>
      <c r="B29" s="168">
        <v>3100</v>
      </c>
      <c r="C29" s="177">
        <v>2739</v>
      </c>
      <c r="D29" s="177">
        <v>86</v>
      </c>
      <c r="E29" s="168">
        <v>75</v>
      </c>
      <c r="F29" s="170" t="s">
        <v>100</v>
      </c>
      <c r="G29" s="177">
        <v>55</v>
      </c>
      <c r="H29" s="178">
        <v>1</v>
      </c>
      <c r="I29" s="177">
        <v>244</v>
      </c>
      <c r="J29" s="181">
        <v>75</v>
      </c>
      <c r="K29" s="172" t="s">
        <v>100</v>
      </c>
      <c r="L29" s="180">
        <v>55</v>
      </c>
      <c r="M29" s="180">
        <v>1</v>
      </c>
      <c r="N29" s="174">
        <v>3092</v>
      </c>
      <c r="O29" s="175" t="s">
        <v>100</v>
      </c>
      <c r="P29" s="180">
        <v>48</v>
      </c>
      <c r="Q29" s="180" t="s">
        <v>379</v>
      </c>
      <c r="R29" s="174">
        <v>236</v>
      </c>
      <c r="S29" s="175" t="s">
        <v>100</v>
      </c>
      <c r="T29" s="180">
        <v>48</v>
      </c>
      <c r="U29" s="176" t="s">
        <v>379</v>
      </c>
    </row>
    <row r="30" spans="1:21" s="163" customFormat="1" ht="10.35" customHeight="1" x14ac:dyDescent="0.15">
      <c r="A30" s="167" t="s">
        <v>116</v>
      </c>
      <c r="B30" s="168">
        <v>18429</v>
      </c>
      <c r="C30" s="177">
        <v>5452</v>
      </c>
      <c r="D30" s="177">
        <v>526</v>
      </c>
      <c r="E30" s="168">
        <v>3992</v>
      </c>
      <c r="F30" s="170" t="s">
        <v>100</v>
      </c>
      <c r="G30" s="177">
        <v>6479</v>
      </c>
      <c r="H30" s="177">
        <v>50</v>
      </c>
      <c r="I30" s="177">
        <v>8861</v>
      </c>
      <c r="J30" s="181">
        <v>2055</v>
      </c>
      <c r="K30" s="172" t="s">
        <v>100</v>
      </c>
      <c r="L30" s="180">
        <v>5779</v>
      </c>
      <c r="M30" s="180">
        <v>29</v>
      </c>
      <c r="N30" s="174">
        <v>17058</v>
      </c>
      <c r="O30" s="175" t="s">
        <v>100</v>
      </c>
      <c r="P30" s="180">
        <v>5148</v>
      </c>
      <c r="Q30" s="175">
        <v>10</v>
      </c>
      <c r="R30" s="174">
        <v>7785</v>
      </c>
      <c r="S30" s="175" t="s">
        <v>100</v>
      </c>
      <c r="T30" s="180">
        <v>4722</v>
      </c>
      <c r="U30" s="176">
        <v>10</v>
      </c>
    </row>
    <row r="31" spans="1:21" s="163" customFormat="1" ht="10.35" customHeight="1" x14ac:dyDescent="0.15">
      <c r="A31" s="167" t="s">
        <v>225</v>
      </c>
      <c r="B31" s="168">
        <v>3794</v>
      </c>
      <c r="C31" s="177">
        <v>1879</v>
      </c>
      <c r="D31" s="178" t="s">
        <v>100</v>
      </c>
      <c r="E31" s="168">
        <v>1646</v>
      </c>
      <c r="F31" s="170" t="s">
        <v>100</v>
      </c>
      <c r="G31" s="177">
        <v>42</v>
      </c>
      <c r="H31" s="178" t="s">
        <v>100</v>
      </c>
      <c r="I31" s="178" t="s">
        <v>100</v>
      </c>
      <c r="J31" s="179" t="s">
        <v>100</v>
      </c>
      <c r="K31" s="172" t="s">
        <v>100</v>
      </c>
      <c r="L31" s="180" t="s">
        <v>100</v>
      </c>
      <c r="M31" s="180" t="s">
        <v>100</v>
      </c>
      <c r="N31" s="174">
        <v>3791</v>
      </c>
      <c r="O31" s="175" t="s">
        <v>100</v>
      </c>
      <c r="P31" s="180">
        <v>39</v>
      </c>
      <c r="Q31" s="180" t="s">
        <v>100</v>
      </c>
      <c r="R31" s="174" t="s">
        <v>100</v>
      </c>
      <c r="S31" s="175" t="s">
        <v>100</v>
      </c>
      <c r="T31" s="180" t="s">
        <v>100</v>
      </c>
      <c r="U31" s="176" t="s">
        <v>100</v>
      </c>
    </row>
    <row r="32" spans="1:21" s="163" customFormat="1" ht="10.35" customHeight="1" x14ac:dyDescent="0.15">
      <c r="A32" s="167" t="s">
        <v>101</v>
      </c>
      <c r="B32" s="168">
        <v>1068</v>
      </c>
      <c r="C32" s="177">
        <v>50</v>
      </c>
      <c r="D32" s="177">
        <v>1</v>
      </c>
      <c r="E32" s="168">
        <v>295</v>
      </c>
      <c r="F32" s="170" t="s">
        <v>100</v>
      </c>
      <c r="G32" s="177">
        <v>581</v>
      </c>
      <c r="H32" s="177">
        <v>11</v>
      </c>
      <c r="I32" s="177">
        <v>118</v>
      </c>
      <c r="J32" s="181">
        <v>29</v>
      </c>
      <c r="K32" s="172" t="s">
        <v>100</v>
      </c>
      <c r="L32" s="180">
        <v>82</v>
      </c>
      <c r="M32" s="180">
        <v>1</v>
      </c>
      <c r="N32" s="174">
        <v>899</v>
      </c>
      <c r="O32" s="175" t="s">
        <v>100</v>
      </c>
      <c r="P32" s="180">
        <v>423</v>
      </c>
      <c r="Q32" s="180" t="s">
        <v>100</v>
      </c>
      <c r="R32" s="174">
        <v>90</v>
      </c>
      <c r="S32" s="175" t="s">
        <v>100</v>
      </c>
      <c r="T32" s="180">
        <v>55</v>
      </c>
      <c r="U32" s="176" t="s">
        <v>100</v>
      </c>
    </row>
    <row r="33" spans="1:21" s="163" customFormat="1" ht="10.35" customHeight="1" x14ac:dyDescent="0.15">
      <c r="A33" s="167" t="s">
        <v>102</v>
      </c>
      <c r="B33" s="168">
        <v>859</v>
      </c>
      <c r="C33" s="177">
        <v>100</v>
      </c>
      <c r="D33" s="177">
        <v>7</v>
      </c>
      <c r="E33" s="168">
        <v>129</v>
      </c>
      <c r="F33" s="170" t="s">
        <v>100</v>
      </c>
      <c r="G33" s="177">
        <v>484</v>
      </c>
      <c r="H33" s="177">
        <v>13</v>
      </c>
      <c r="I33" s="177">
        <v>487</v>
      </c>
      <c r="J33" s="181">
        <v>111</v>
      </c>
      <c r="K33" s="172" t="s">
        <v>100</v>
      </c>
      <c r="L33" s="180">
        <v>346</v>
      </c>
      <c r="M33" s="180">
        <v>2</v>
      </c>
      <c r="N33" s="174">
        <v>634</v>
      </c>
      <c r="O33" s="175" t="s">
        <v>100</v>
      </c>
      <c r="P33" s="180">
        <v>272</v>
      </c>
      <c r="Q33" s="180" t="s">
        <v>100</v>
      </c>
      <c r="R33" s="174">
        <v>406</v>
      </c>
      <c r="S33" s="175" t="s">
        <v>100</v>
      </c>
      <c r="T33" s="180">
        <v>267</v>
      </c>
      <c r="U33" s="176" t="s">
        <v>100</v>
      </c>
    </row>
    <row r="34" spans="1:21" s="163" customFormat="1" ht="10.35" customHeight="1" x14ac:dyDescent="0.15">
      <c r="A34" s="167" t="s">
        <v>103</v>
      </c>
      <c r="B34" s="168">
        <v>1119</v>
      </c>
      <c r="C34" s="177">
        <v>87</v>
      </c>
      <c r="D34" s="177">
        <v>12</v>
      </c>
      <c r="E34" s="168">
        <v>192</v>
      </c>
      <c r="F34" s="170" t="s">
        <v>100</v>
      </c>
      <c r="G34" s="177">
        <v>664</v>
      </c>
      <c r="H34" s="177">
        <v>6</v>
      </c>
      <c r="I34" s="177">
        <v>900</v>
      </c>
      <c r="J34" s="181">
        <v>190</v>
      </c>
      <c r="K34" s="172" t="s">
        <v>100</v>
      </c>
      <c r="L34" s="180">
        <v>651</v>
      </c>
      <c r="M34" s="180">
        <v>6</v>
      </c>
      <c r="N34" s="174">
        <v>867</v>
      </c>
      <c r="O34" s="175" t="s">
        <v>100</v>
      </c>
      <c r="P34" s="180">
        <v>418</v>
      </c>
      <c r="Q34" s="180" t="s">
        <v>100</v>
      </c>
      <c r="R34" s="174">
        <v>659</v>
      </c>
      <c r="S34" s="175" t="s">
        <v>100</v>
      </c>
      <c r="T34" s="180">
        <v>416</v>
      </c>
      <c r="U34" s="176" t="s">
        <v>100</v>
      </c>
    </row>
    <row r="35" spans="1:21" s="163" customFormat="1" ht="10.35" customHeight="1" x14ac:dyDescent="0.15">
      <c r="A35" s="167" t="s">
        <v>104</v>
      </c>
      <c r="B35" s="168">
        <v>1264</v>
      </c>
      <c r="C35" s="177">
        <v>83</v>
      </c>
      <c r="D35" s="177">
        <v>26</v>
      </c>
      <c r="E35" s="168">
        <v>193</v>
      </c>
      <c r="F35" s="170" t="s">
        <v>100</v>
      </c>
      <c r="G35" s="177">
        <v>749</v>
      </c>
      <c r="H35" s="177">
        <v>3</v>
      </c>
      <c r="I35" s="177">
        <v>1028</v>
      </c>
      <c r="J35" s="181">
        <v>192</v>
      </c>
      <c r="K35" s="172" t="s">
        <v>100</v>
      </c>
      <c r="L35" s="180">
        <v>745</v>
      </c>
      <c r="M35" s="180">
        <v>3</v>
      </c>
      <c r="N35" s="174">
        <v>966</v>
      </c>
      <c r="O35" s="175" t="s">
        <v>100</v>
      </c>
      <c r="P35" s="180">
        <v>454</v>
      </c>
      <c r="Q35" s="180" t="s">
        <v>100</v>
      </c>
      <c r="R35" s="174">
        <v>733</v>
      </c>
      <c r="S35" s="175" t="s">
        <v>100</v>
      </c>
      <c r="T35" s="180">
        <v>453</v>
      </c>
      <c r="U35" s="176" t="s">
        <v>100</v>
      </c>
    </row>
    <row r="36" spans="1:21" s="163" customFormat="1" ht="10.35" customHeight="1" x14ac:dyDescent="0.15">
      <c r="A36" s="167" t="s">
        <v>105</v>
      </c>
      <c r="B36" s="168">
        <v>1352</v>
      </c>
      <c r="C36" s="177">
        <v>117</v>
      </c>
      <c r="D36" s="177">
        <v>36</v>
      </c>
      <c r="E36" s="168">
        <v>218</v>
      </c>
      <c r="F36" s="170" t="s">
        <v>100</v>
      </c>
      <c r="G36" s="177">
        <v>798</v>
      </c>
      <c r="H36" s="177">
        <v>2</v>
      </c>
      <c r="I36" s="177">
        <v>1117</v>
      </c>
      <c r="J36" s="181">
        <v>218</v>
      </c>
      <c r="K36" s="172" t="s">
        <v>100</v>
      </c>
      <c r="L36" s="180">
        <v>797</v>
      </c>
      <c r="M36" s="180">
        <v>2</v>
      </c>
      <c r="N36" s="174">
        <v>1107</v>
      </c>
      <c r="O36" s="175" t="s">
        <v>100</v>
      </c>
      <c r="P36" s="180">
        <v>555</v>
      </c>
      <c r="Q36" s="180" t="s">
        <v>100</v>
      </c>
      <c r="R36" s="174">
        <v>873</v>
      </c>
      <c r="S36" s="175" t="s">
        <v>100</v>
      </c>
      <c r="T36" s="180">
        <v>555</v>
      </c>
      <c r="U36" s="176" t="s">
        <v>379</v>
      </c>
    </row>
    <row r="37" spans="1:21" s="163" customFormat="1" ht="10.35" customHeight="1" x14ac:dyDescent="0.15">
      <c r="A37" s="167"/>
      <c r="B37" s="182"/>
      <c r="C37" s="170"/>
      <c r="D37" s="170"/>
      <c r="E37" s="172"/>
      <c r="F37" s="170"/>
      <c r="G37" s="170"/>
      <c r="H37" s="170"/>
      <c r="I37" s="170"/>
      <c r="J37" s="172"/>
      <c r="K37" s="172"/>
      <c r="L37" s="175"/>
      <c r="M37" s="175"/>
      <c r="N37" s="183"/>
      <c r="O37" s="175"/>
      <c r="P37" s="175"/>
      <c r="Q37" s="175"/>
      <c r="R37" s="183"/>
      <c r="S37" s="175"/>
      <c r="T37" s="175"/>
      <c r="U37" s="184"/>
    </row>
    <row r="38" spans="1:21" s="163" customFormat="1" ht="10.35" customHeight="1" x14ac:dyDescent="0.15">
      <c r="A38" s="167" t="s">
        <v>106</v>
      </c>
      <c r="B38" s="168">
        <v>1424</v>
      </c>
      <c r="C38" s="177">
        <v>143</v>
      </c>
      <c r="D38" s="177">
        <v>44</v>
      </c>
      <c r="E38" s="168">
        <v>241</v>
      </c>
      <c r="F38" s="170" t="s">
        <v>100</v>
      </c>
      <c r="G38" s="177">
        <v>820</v>
      </c>
      <c r="H38" s="177">
        <v>3</v>
      </c>
      <c r="I38" s="177">
        <v>1159</v>
      </c>
      <c r="J38" s="185">
        <v>241</v>
      </c>
      <c r="K38" s="172" t="s">
        <v>100</v>
      </c>
      <c r="L38" s="180">
        <v>818</v>
      </c>
      <c r="M38" s="180">
        <v>3</v>
      </c>
      <c r="N38" s="174">
        <v>1214</v>
      </c>
      <c r="O38" s="175" t="s">
        <v>100</v>
      </c>
      <c r="P38" s="180">
        <v>613</v>
      </c>
      <c r="Q38" s="180" t="s">
        <v>100</v>
      </c>
      <c r="R38" s="174">
        <v>948</v>
      </c>
      <c r="S38" s="175" t="s">
        <v>100</v>
      </c>
      <c r="T38" s="180">
        <v>610</v>
      </c>
      <c r="U38" s="176" t="s">
        <v>100</v>
      </c>
    </row>
    <row r="39" spans="1:21" s="163" customFormat="1" ht="10.35" customHeight="1" x14ac:dyDescent="0.15">
      <c r="A39" s="167" t="s">
        <v>107</v>
      </c>
      <c r="B39" s="168">
        <v>1092</v>
      </c>
      <c r="C39" s="177">
        <v>140</v>
      </c>
      <c r="D39" s="177">
        <v>47</v>
      </c>
      <c r="E39" s="168">
        <v>182</v>
      </c>
      <c r="F39" s="170" t="s">
        <v>100</v>
      </c>
      <c r="G39" s="177">
        <v>599</v>
      </c>
      <c r="H39" s="177">
        <v>1</v>
      </c>
      <c r="I39" s="177">
        <v>871</v>
      </c>
      <c r="J39" s="185">
        <v>180</v>
      </c>
      <c r="K39" s="172" t="s">
        <v>100</v>
      </c>
      <c r="L39" s="180">
        <v>599</v>
      </c>
      <c r="M39" s="180">
        <v>1</v>
      </c>
      <c r="N39" s="174">
        <v>996</v>
      </c>
      <c r="O39" s="175" t="s">
        <v>100</v>
      </c>
      <c r="P39" s="180">
        <v>501</v>
      </c>
      <c r="Q39" s="180">
        <v>3</v>
      </c>
      <c r="R39" s="174">
        <v>774</v>
      </c>
      <c r="S39" s="175" t="s">
        <v>100</v>
      </c>
      <c r="T39" s="180">
        <v>500</v>
      </c>
      <c r="U39" s="176">
        <v>3</v>
      </c>
    </row>
    <row r="40" spans="1:21" s="163" customFormat="1" ht="10.35" customHeight="1" x14ac:dyDescent="0.15">
      <c r="A40" s="167" t="s">
        <v>108</v>
      </c>
      <c r="B40" s="168">
        <v>1049</v>
      </c>
      <c r="C40" s="177">
        <v>139</v>
      </c>
      <c r="D40" s="177">
        <v>52</v>
      </c>
      <c r="E40" s="168">
        <v>188</v>
      </c>
      <c r="F40" s="170" t="s">
        <v>100</v>
      </c>
      <c r="G40" s="177">
        <v>576</v>
      </c>
      <c r="H40" s="178">
        <v>3</v>
      </c>
      <c r="I40" s="177">
        <v>853</v>
      </c>
      <c r="J40" s="185">
        <v>187</v>
      </c>
      <c r="K40" s="172" t="s">
        <v>100</v>
      </c>
      <c r="L40" s="180">
        <v>576</v>
      </c>
      <c r="M40" s="180">
        <v>3</v>
      </c>
      <c r="N40" s="174">
        <v>954</v>
      </c>
      <c r="O40" s="175" t="s">
        <v>100</v>
      </c>
      <c r="P40" s="180">
        <v>482</v>
      </c>
      <c r="Q40" s="180">
        <v>2</v>
      </c>
      <c r="R40" s="174">
        <v>756</v>
      </c>
      <c r="S40" s="175" t="s">
        <v>100</v>
      </c>
      <c r="T40" s="180">
        <v>480</v>
      </c>
      <c r="U40" s="176">
        <v>2</v>
      </c>
    </row>
    <row r="41" spans="1:21" s="163" customFormat="1" ht="10.35" customHeight="1" x14ac:dyDescent="0.15">
      <c r="A41" s="167" t="s">
        <v>109</v>
      </c>
      <c r="B41" s="168">
        <v>1123</v>
      </c>
      <c r="C41" s="177">
        <v>191</v>
      </c>
      <c r="D41" s="177">
        <v>67</v>
      </c>
      <c r="E41" s="168">
        <v>209</v>
      </c>
      <c r="F41" s="170" t="s">
        <v>100</v>
      </c>
      <c r="G41" s="177">
        <v>534</v>
      </c>
      <c r="H41" s="177">
        <v>3</v>
      </c>
      <c r="I41" s="177">
        <v>862</v>
      </c>
      <c r="J41" s="185">
        <v>208</v>
      </c>
      <c r="K41" s="172" t="s">
        <v>100</v>
      </c>
      <c r="L41" s="180">
        <v>533</v>
      </c>
      <c r="M41" s="180">
        <v>3</v>
      </c>
      <c r="N41" s="174">
        <v>1109</v>
      </c>
      <c r="O41" s="175" t="s">
        <v>100</v>
      </c>
      <c r="P41" s="180">
        <v>522</v>
      </c>
      <c r="Q41" s="180">
        <v>1</v>
      </c>
      <c r="R41" s="174">
        <v>845</v>
      </c>
      <c r="S41" s="175" t="s">
        <v>100</v>
      </c>
      <c r="T41" s="180">
        <v>518</v>
      </c>
      <c r="U41" s="176">
        <v>1</v>
      </c>
    </row>
    <row r="42" spans="1:21" s="163" customFormat="1" ht="10.35" customHeight="1" x14ac:dyDescent="0.15">
      <c r="A42" s="167" t="s">
        <v>110</v>
      </c>
      <c r="B42" s="168">
        <v>1236</v>
      </c>
      <c r="C42" s="177">
        <v>411</v>
      </c>
      <c r="D42" s="177">
        <v>97</v>
      </c>
      <c r="E42" s="168">
        <v>247</v>
      </c>
      <c r="F42" s="170" t="s">
        <v>100</v>
      </c>
      <c r="G42" s="177">
        <v>391</v>
      </c>
      <c r="H42" s="178">
        <v>4</v>
      </c>
      <c r="I42" s="177">
        <v>774</v>
      </c>
      <c r="J42" s="185">
        <v>247</v>
      </c>
      <c r="K42" s="172" t="s">
        <v>100</v>
      </c>
      <c r="L42" s="180">
        <v>391</v>
      </c>
      <c r="M42" s="180">
        <v>4</v>
      </c>
      <c r="N42" s="174">
        <v>1334</v>
      </c>
      <c r="O42" s="175" t="s">
        <v>100</v>
      </c>
      <c r="P42" s="180">
        <v>491</v>
      </c>
      <c r="Q42" s="180">
        <v>2</v>
      </c>
      <c r="R42" s="174">
        <v>871</v>
      </c>
      <c r="S42" s="175" t="s">
        <v>100</v>
      </c>
      <c r="T42" s="180">
        <v>490</v>
      </c>
      <c r="U42" s="176">
        <v>2</v>
      </c>
    </row>
    <row r="43" spans="1:21" s="163" customFormat="1" ht="10.35" customHeight="1" x14ac:dyDescent="0.15">
      <c r="A43" s="167"/>
      <c r="B43" s="182"/>
      <c r="C43" s="170"/>
      <c r="D43" s="170"/>
      <c r="E43" s="172"/>
      <c r="F43" s="170"/>
      <c r="G43" s="170"/>
      <c r="H43" s="170"/>
      <c r="I43" s="170"/>
      <c r="J43" s="183"/>
      <c r="K43" s="172"/>
      <c r="L43" s="175"/>
      <c r="M43" s="175"/>
      <c r="N43" s="183"/>
      <c r="O43" s="175"/>
      <c r="P43" s="175"/>
      <c r="Q43" s="175"/>
      <c r="R43" s="183"/>
      <c r="S43" s="175"/>
      <c r="T43" s="175"/>
      <c r="U43" s="184"/>
    </row>
    <row r="44" spans="1:21" s="163" customFormat="1" ht="10.35" customHeight="1" x14ac:dyDescent="0.15">
      <c r="A44" s="167" t="s">
        <v>111</v>
      </c>
      <c r="B44" s="168">
        <v>956</v>
      </c>
      <c r="C44" s="177">
        <v>538</v>
      </c>
      <c r="D44" s="177">
        <v>53</v>
      </c>
      <c r="E44" s="168">
        <v>145</v>
      </c>
      <c r="F44" s="170" t="s">
        <v>100</v>
      </c>
      <c r="G44" s="186">
        <v>152</v>
      </c>
      <c r="H44" s="187" t="s">
        <v>100</v>
      </c>
      <c r="I44" s="177">
        <v>379</v>
      </c>
      <c r="J44" s="185">
        <v>145</v>
      </c>
      <c r="K44" s="172" t="s">
        <v>100</v>
      </c>
      <c r="L44" s="180">
        <v>152</v>
      </c>
      <c r="M44" s="180" t="s">
        <v>100</v>
      </c>
      <c r="N44" s="174">
        <v>1055</v>
      </c>
      <c r="O44" s="175" t="s">
        <v>100</v>
      </c>
      <c r="P44" s="180">
        <v>249</v>
      </c>
      <c r="Q44" s="180">
        <v>2</v>
      </c>
      <c r="R44" s="174">
        <v>478</v>
      </c>
      <c r="S44" s="175" t="s">
        <v>100</v>
      </c>
      <c r="T44" s="180">
        <v>249</v>
      </c>
      <c r="U44" s="176">
        <v>2</v>
      </c>
    </row>
    <row r="45" spans="1:21" s="163" customFormat="1" ht="10.35" customHeight="1" x14ac:dyDescent="0.15">
      <c r="A45" s="167" t="s">
        <v>112</v>
      </c>
      <c r="B45" s="168">
        <v>678</v>
      </c>
      <c r="C45" s="177">
        <v>500</v>
      </c>
      <c r="D45" s="177">
        <v>33</v>
      </c>
      <c r="E45" s="168">
        <v>56</v>
      </c>
      <c r="F45" s="170" t="s">
        <v>100</v>
      </c>
      <c r="G45" s="186">
        <v>46</v>
      </c>
      <c r="H45" s="187" t="s">
        <v>100</v>
      </c>
      <c r="I45" s="177">
        <v>148</v>
      </c>
      <c r="J45" s="185">
        <v>56</v>
      </c>
      <c r="K45" s="172" t="s">
        <v>100</v>
      </c>
      <c r="L45" s="180">
        <v>46</v>
      </c>
      <c r="M45" s="180" t="s">
        <v>100</v>
      </c>
      <c r="N45" s="174">
        <v>718</v>
      </c>
      <c r="O45" s="175" t="s">
        <v>100</v>
      </c>
      <c r="P45" s="180">
        <v>86</v>
      </c>
      <c r="Q45" s="180" t="s">
        <v>100</v>
      </c>
      <c r="R45" s="174">
        <v>188</v>
      </c>
      <c r="S45" s="175" t="s">
        <v>100</v>
      </c>
      <c r="T45" s="180">
        <v>86</v>
      </c>
      <c r="U45" s="176" t="s">
        <v>100</v>
      </c>
    </row>
    <row r="46" spans="1:21" s="163" customFormat="1" ht="10.35" customHeight="1" x14ac:dyDescent="0.15">
      <c r="A46" s="167" t="s">
        <v>113</v>
      </c>
      <c r="B46" s="168">
        <v>612</v>
      </c>
      <c r="C46" s="177">
        <v>478</v>
      </c>
      <c r="D46" s="177">
        <v>34</v>
      </c>
      <c r="E46" s="168">
        <v>36</v>
      </c>
      <c r="F46" s="170" t="s">
        <v>100</v>
      </c>
      <c r="G46" s="186">
        <v>31</v>
      </c>
      <c r="H46" s="187">
        <v>1</v>
      </c>
      <c r="I46" s="177">
        <v>112</v>
      </c>
      <c r="J46" s="185">
        <v>36</v>
      </c>
      <c r="K46" s="172" t="s">
        <v>100</v>
      </c>
      <c r="L46" s="180">
        <v>31</v>
      </c>
      <c r="M46" s="180">
        <v>1</v>
      </c>
      <c r="N46" s="174">
        <v>617</v>
      </c>
      <c r="O46" s="175" t="s">
        <v>100</v>
      </c>
      <c r="P46" s="180">
        <v>37</v>
      </c>
      <c r="Q46" s="180" t="s">
        <v>100</v>
      </c>
      <c r="R46" s="174">
        <v>117</v>
      </c>
      <c r="S46" s="175" t="s">
        <v>100</v>
      </c>
      <c r="T46" s="180">
        <v>37</v>
      </c>
      <c r="U46" s="176" t="s">
        <v>100</v>
      </c>
    </row>
    <row r="47" spans="1:21" s="163" customFormat="1" ht="10.35" customHeight="1" x14ac:dyDescent="0.15">
      <c r="A47" s="167" t="s">
        <v>114</v>
      </c>
      <c r="B47" s="168">
        <v>393</v>
      </c>
      <c r="C47" s="177">
        <v>333</v>
      </c>
      <c r="D47" s="177">
        <v>15</v>
      </c>
      <c r="E47" s="168">
        <v>14</v>
      </c>
      <c r="F47" s="170" t="s">
        <v>100</v>
      </c>
      <c r="G47" s="186">
        <v>9</v>
      </c>
      <c r="H47" s="187" t="s">
        <v>100</v>
      </c>
      <c r="I47" s="177">
        <v>45</v>
      </c>
      <c r="J47" s="185">
        <v>14</v>
      </c>
      <c r="K47" s="172" t="s">
        <v>100</v>
      </c>
      <c r="L47" s="180">
        <v>9</v>
      </c>
      <c r="M47" s="180" t="s">
        <v>100</v>
      </c>
      <c r="N47" s="174">
        <v>390</v>
      </c>
      <c r="O47" s="175" t="s">
        <v>100</v>
      </c>
      <c r="P47" s="180">
        <v>6</v>
      </c>
      <c r="Q47" s="180" t="s">
        <v>100</v>
      </c>
      <c r="R47" s="174">
        <v>42</v>
      </c>
      <c r="S47" s="175" t="s">
        <v>100</v>
      </c>
      <c r="T47" s="180">
        <v>6</v>
      </c>
      <c r="U47" s="176" t="s">
        <v>100</v>
      </c>
    </row>
    <row r="48" spans="1:21" s="163" customFormat="1" ht="10.35" customHeight="1" x14ac:dyDescent="0.15">
      <c r="A48" s="167" t="s">
        <v>115</v>
      </c>
      <c r="B48" s="168">
        <v>280</v>
      </c>
      <c r="C48" s="177">
        <v>263</v>
      </c>
      <c r="D48" s="178">
        <v>2</v>
      </c>
      <c r="E48" s="168">
        <v>1</v>
      </c>
      <c r="F48" s="170" t="s">
        <v>100</v>
      </c>
      <c r="G48" s="186">
        <v>3</v>
      </c>
      <c r="H48" s="187" t="s">
        <v>100</v>
      </c>
      <c r="I48" s="177">
        <v>8</v>
      </c>
      <c r="J48" s="185">
        <v>1</v>
      </c>
      <c r="K48" s="172" t="s">
        <v>100</v>
      </c>
      <c r="L48" s="180">
        <v>3</v>
      </c>
      <c r="M48" s="180" t="s">
        <v>100</v>
      </c>
      <c r="N48" s="174">
        <v>277</v>
      </c>
      <c r="O48" s="175" t="s">
        <v>100</v>
      </c>
      <c r="P48" s="180" t="s">
        <v>100</v>
      </c>
      <c r="Q48" s="180" t="s">
        <v>100</v>
      </c>
      <c r="R48" s="174">
        <v>5</v>
      </c>
      <c r="S48" s="175" t="s">
        <v>100</v>
      </c>
      <c r="T48" s="180" t="s">
        <v>100</v>
      </c>
      <c r="U48" s="176" t="s">
        <v>100</v>
      </c>
    </row>
    <row r="49" spans="1:21" s="163" customFormat="1" ht="10.35" customHeight="1" x14ac:dyDescent="0.15">
      <c r="A49" s="167" t="s">
        <v>227</v>
      </c>
      <c r="B49" s="182"/>
      <c r="C49" s="170"/>
      <c r="D49" s="170"/>
      <c r="E49" s="172"/>
      <c r="F49" s="170"/>
      <c r="G49" s="170"/>
      <c r="H49" s="170"/>
      <c r="I49" s="170"/>
      <c r="J49" s="183"/>
      <c r="K49" s="172"/>
      <c r="L49" s="175"/>
      <c r="M49" s="175"/>
      <c r="N49" s="183"/>
      <c r="O49" s="175"/>
      <c r="P49" s="175"/>
      <c r="Q49" s="175"/>
      <c r="R49" s="183"/>
      <c r="S49" s="175"/>
      <c r="T49" s="175"/>
      <c r="U49" s="184"/>
    </row>
    <row r="50" spans="1:21" s="163" customFormat="1" ht="10.35" customHeight="1" x14ac:dyDescent="0.15">
      <c r="A50" s="167" t="s">
        <v>228</v>
      </c>
      <c r="B50" s="168">
        <v>2919</v>
      </c>
      <c r="C50" s="177">
        <v>2112</v>
      </c>
      <c r="D50" s="177">
        <v>137</v>
      </c>
      <c r="E50" s="168">
        <v>252</v>
      </c>
      <c r="F50" s="170" t="s">
        <v>100</v>
      </c>
      <c r="G50" s="177">
        <v>241</v>
      </c>
      <c r="H50" s="177">
        <v>1</v>
      </c>
      <c r="I50" s="177">
        <v>692</v>
      </c>
      <c r="J50" s="185">
        <v>252</v>
      </c>
      <c r="K50" s="172" t="s">
        <v>100</v>
      </c>
      <c r="L50" s="180">
        <v>241</v>
      </c>
      <c r="M50" s="180">
        <v>1</v>
      </c>
      <c r="N50" s="174">
        <v>3057</v>
      </c>
      <c r="O50" s="175" t="s">
        <v>100</v>
      </c>
      <c r="P50" s="180">
        <v>378</v>
      </c>
      <c r="Q50" s="180">
        <v>2</v>
      </c>
      <c r="R50" s="174">
        <v>830</v>
      </c>
      <c r="S50" s="175" t="s">
        <v>100</v>
      </c>
      <c r="T50" s="180">
        <v>378</v>
      </c>
      <c r="U50" s="176">
        <v>2</v>
      </c>
    </row>
    <row r="51" spans="1:21" s="163" customFormat="1" ht="10.35" customHeight="1" x14ac:dyDescent="0.15">
      <c r="A51" s="167" t="s">
        <v>229</v>
      </c>
      <c r="B51" s="168">
        <v>1634</v>
      </c>
      <c r="C51" s="177">
        <v>1038</v>
      </c>
      <c r="D51" s="177">
        <v>86</v>
      </c>
      <c r="E51" s="168">
        <v>201</v>
      </c>
      <c r="F51" s="170" t="s">
        <v>100</v>
      </c>
      <c r="G51" s="177">
        <v>198</v>
      </c>
      <c r="H51" s="178" t="s">
        <v>379</v>
      </c>
      <c r="I51" s="177">
        <v>527</v>
      </c>
      <c r="J51" s="185">
        <v>201</v>
      </c>
      <c r="K51" s="172" t="s">
        <v>100</v>
      </c>
      <c r="L51" s="180">
        <v>198</v>
      </c>
      <c r="M51" s="180" t="s">
        <v>379</v>
      </c>
      <c r="N51" s="174">
        <v>1773</v>
      </c>
      <c r="O51" s="175" t="s">
        <v>100</v>
      </c>
      <c r="P51" s="180">
        <v>335</v>
      </c>
      <c r="Q51" s="180">
        <v>2</v>
      </c>
      <c r="R51" s="174">
        <v>666</v>
      </c>
      <c r="S51" s="175" t="s">
        <v>100</v>
      </c>
      <c r="T51" s="180">
        <v>335</v>
      </c>
      <c r="U51" s="176">
        <v>2</v>
      </c>
    </row>
    <row r="52" spans="1:21" s="163" customFormat="1" ht="10.35" customHeight="1" x14ac:dyDescent="0.15">
      <c r="A52" s="167" t="s">
        <v>230</v>
      </c>
      <c r="B52" s="168">
        <v>1285</v>
      </c>
      <c r="C52" s="177">
        <v>1074</v>
      </c>
      <c r="D52" s="177">
        <v>51</v>
      </c>
      <c r="E52" s="168">
        <v>51</v>
      </c>
      <c r="F52" s="170" t="s">
        <v>100</v>
      </c>
      <c r="G52" s="177">
        <v>43</v>
      </c>
      <c r="H52" s="178">
        <v>1</v>
      </c>
      <c r="I52" s="177">
        <v>165</v>
      </c>
      <c r="J52" s="185">
        <v>51</v>
      </c>
      <c r="K52" s="172" t="s">
        <v>100</v>
      </c>
      <c r="L52" s="180">
        <v>43</v>
      </c>
      <c r="M52" s="180">
        <v>1</v>
      </c>
      <c r="N52" s="174">
        <v>1284</v>
      </c>
      <c r="O52" s="175" t="s">
        <v>100</v>
      </c>
      <c r="P52" s="180">
        <v>43</v>
      </c>
      <c r="Q52" s="180" t="s">
        <v>379</v>
      </c>
      <c r="R52" s="174">
        <v>164</v>
      </c>
      <c r="S52" s="175" t="s">
        <v>100</v>
      </c>
      <c r="T52" s="180">
        <v>43</v>
      </c>
      <c r="U52" s="176" t="s">
        <v>379</v>
      </c>
    </row>
    <row r="53" spans="1:21" s="163" customFormat="1" ht="10.35" customHeight="1" x14ac:dyDescent="0.15">
      <c r="A53" s="167" t="s">
        <v>117</v>
      </c>
      <c r="B53" s="168">
        <v>19073</v>
      </c>
      <c r="C53" s="177">
        <v>7493</v>
      </c>
      <c r="D53" s="177">
        <v>335</v>
      </c>
      <c r="E53" s="168">
        <v>4018</v>
      </c>
      <c r="F53" s="170" t="s">
        <v>100</v>
      </c>
      <c r="G53" s="177">
        <v>5410</v>
      </c>
      <c r="H53" s="177">
        <v>37</v>
      </c>
      <c r="I53" s="177">
        <v>7529</v>
      </c>
      <c r="J53" s="185">
        <v>2159</v>
      </c>
      <c r="K53" s="172" t="s">
        <v>100</v>
      </c>
      <c r="L53" s="180">
        <v>4698</v>
      </c>
      <c r="M53" s="180">
        <v>13</v>
      </c>
      <c r="N53" s="174">
        <v>18392</v>
      </c>
      <c r="O53" s="175" t="s">
        <v>100</v>
      </c>
      <c r="P53" s="180">
        <v>4762</v>
      </c>
      <c r="Q53" s="180">
        <v>4</v>
      </c>
      <c r="R53" s="174">
        <v>7104</v>
      </c>
      <c r="S53" s="175" t="s">
        <v>100</v>
      </c>
      <c r="T53" s="180">
        <v>4284</v>
      </c>
      <c r="U53" s="176">
        <v>2</v>
      </c>
    </row>
    <row r="54" spans="1:21" s="163" customFormat="1" ht="10.35" customHeight="1" x14ac:dyDescent="0.15">
      <c r="A54" s="167" t="s">
        <v>225</v>
      </c>
      <c r="B54" s="168">
        <v>3586</v>
      </c>
      <c r="C54" s="177">
        <v>1788</v>
      </c>
      <c r="D54" s="178" t="s">
        <v>375</v>
      </c>
      <c r="E54" s="168">
        <v>1530</v>
      </c>
      <c r="F54" s="170" t="s">
        <v>100</v>
      </c>
      <c r="G54" s="177">
        <v>46</v>
      </c>
      <c r="H54" s="178" t="s">
        <v>100</v>
      </c>
      <c r="I54" s="178" t="s">
        <v>100</v>
      </c>
      <c r="J54" s="188" t="s">
        <v>100</v>
      </c>
      <c r="K54" s="172" t="s">
        <v>100</v>
      </c>
      <c r="L54" s="180" t="s">
        <v>100</v>
      </c>
      <c r="M54" s="180" t="s">
        <v>100</v>
      </c>
      <c r="N54" s="174">
        <v>3570</v>
      </c>
      <c r="O54" s="175" t="s">
        <v>100</v>
      </c>
      <c r="P54" s="180">
        <v>28</v>
      </c>
      <c r="Q54" s="180">
        <v>2</v>
      </c>
      <c r="R54" s="174">
        <v>1</v>
      </c>
      <c r="S54" s="175" t="s">
        <v>100</v>
      </c>
      <c r="T54" s="180">
        <v>1</v>
      </c>
      <c r="U54" s="176" t="s">
        <v>100</v>
      </c>
    </row>
    <row r="55" spans="1:21" s="163" customFormat="1" ht="10.35" customHeight="1" x14ac:dyDescent="0.15">
      <c r="A55" s="167" t="s">
        <v>101</v>
      </c>
      <c r="B55" s="168">
        <v>1089</v>
      </c>
      <c r="C55" s="177">
        <v>47</v>
      </c>
      <c r="D55" s="178" t="s">
        <v>100</v>
      </c>
      <c r="E55" s="168">
        <v>346</v>
      </c>
      <c r="F55" s="170" t="s">
        <v>100</v>
      </c>
      <c r="G55" s="177">
        <v>569</v>
      </c>
      <c r="H55" s="177">
        <v>10</v>
      </c>
      <c r="I55" s="177">
        <v>104</v>
      </c>
      <c r="J55" s="185">
        <v>38</v>
      </c>
      <c r="K55" s="172" t="s">
        <v>100</v>
      </c>
      <c r="L55" s="180">
        <v>62</v>
      </c>
      <c r="M55" s="180" t="s">
        <v>100</v>
      </c>
      <c r="N55" s="174">
        <v>1009</v>
      </c>
      <c r="O55" s="175" t="s">
        <v>100</v>
      </c>
      <c r="P55" s="180">
        <v>499</v>
      </c>
      <c r="Q55" s="180" t="s">
        <v>100</v>
      </c>
      <c r="R55" s="174">
        <v>103</v>
      </c>
      <c r="S55" s="175" t="s">
        <v>100</v>
      </c>
      <c r="T55" s="180">
        <v>61</v>
      </c>
      <c r="U55" s="176" t="s">
        <v>100</v>
      </c>
    </row>
    <row r="56" spans="1:21" s="163" customFormat="1" ht="10.35" customHeight="1" x14ac:dyDescent="0.15">
      <c r="A56" s="167" t="s">
        <v>102</v>
      </c>
      <c r="B56" s="168">
        <v>871</v>
      </c>
      <c r="C56" s="177">
        <v>102</v>
      </c>
      <c r="D56" s="177">
        <v>3</v>
      </c>
      <c r="E56" s="168">
        <v>158</v>
      </c>
      <c r="F56" s="170" t="s">
        <v>100</v>
      </c>
      <c r="G56" s="177">
        <v>484</v>
      </c>
      <c r="H56" s="177">
        <v>18</v>
      </c>
      <c r="I56" s="177">
        <v>528</v>
      </c>
      <c r="J56" s="185">
        <v>140</v>
      </c>
      <c r="K56" s="172" t="s">
        <v>100</v>
      </c>
      <c r="L56" s="180">
        <v>356</v>
      </c>
      <c r="M56" s="180">
        <v>4</v>
      </c>
      <c r="N56" s="174">
        <v>657</v>
      </c>
      <c r="O56" s="175" t="s">
        <v>100</v>
      </c>
      <c r="P56" s="180">
        <v>288</v>
      </c>
      <c r="Q56" s="180" t="s">
        <v>100</v>
      </c>
      <c r="R56" s="174">
        <v>454</v>
      </c>
      <c r="S56" s="175" t="s">
        <v>100</v>
      </c>
      <c r="T56" s="180">
        <v>286</v>
      </c>
      <c r="U56" s="176" t="s">
        <v>100</v>
      </c>
    </row>
    <row r="57" spans="1:21" s="163" customFormat="1" ht="10.35" customHeight="1" x14ac:dyDescent="0.15">
      <c r="A57" s="167" t="s">
        <v>103</v>
      </c>
      <c r="B57" s="168">
        <v>1202</v>
      </c>
      <c r="C57" s="177">
        <v>236</v>
      </c>
      <c r="D57" s="177">
        <v>11</v>
      </c>
      <c r="E57" s="168">
        <v>207</v>
      </c>
      <c r="F57" s="170" t="s">
        <v>100</v>
      </c>
      <c r="G57" s="177">
        <v>612</v>
      </c>
      <c r="H57" s="178">
        <v>3</v>
      </c>
      <c r="I57" s="177">
        <v>839</v>
      </c>
      <c r="J57" s="185">
        <v>204</v>
      </c>
      <c r="K57" s="172" t="s">
        <v>100</v>
      </c>
      <c r="L57" s="180">
        <v>596</v>
      </c>
      <c r="M57" s="180">
        <v>3</v>
      </c>
      <c r="N57" s="174">
        <v>1021</v>
      </c>
      <c r="O57" s="175" t="s">
        <v>100</v>
      </c>
      <c r="P57" s="180">
        <v>434</v>
      </c>
      <c r="Q57" s="180" t="s">
        <v>100</v>
      </c>
      <c r="R57" s="174">
        <v>671</v>
      </c>
      <c r="S57" s="175" t="s">
        <v>100</v>
      </c>
      <c r="T57" s="180">
        <v>431</v>
      </c>
      <c r="U57" s="176" t="s">
        <v>100</v>
      </c>
    </row>
    <row r="58" spans="1:21" s="163" customFormat="1" ht="10.35" customHeight="1" x14ac:dyDescent="0.15">
      <c r="A58" s="167" t="s">
        <v>104</v>
      </c>
      <c r="B58" s="168">
        <v>1397</v>
      </c>
      <c r="C58" s="177">
        <v>276</v>
      </c>
      <c r="D58" s="177">
        <v>23</v>
      </c>
      <c r="E58" s="168">
        <v>229</v>
      </c>
      <c r="F58" s="170" t="s">
        <v>100</v>
      </c>
      <c r="G58" s="177">
        <v>687</v>
      </c>
      <c r="H58" s="178">
        <v>2</v>
      </c>
      <c r="I58" s="177">
        <v>976</v>
      </c>
      <c r="J58" s="185">
        <v>229</v>
      </c>
      <c r="K58" s="172" t="s">
        <v>100</v>
      </c>
      <c r="L58" s="180">
        <v>679</v>
      </c>
      <c r="M58" s="180">
        <v>2</v>
      </c>
      <c r="N58" s="174">
        <v>1231</v>
      </c>
      <c r="O58" s="175" t="s">
        <v>100</v>
      </c>
      <c r="P58" s="180">
        <v>523</v>
      </c>
      <c r="Q58" s="180" t="s">
        <v>100</v>
      </c>
      <c r="R58" s="174">
        <v>815</v>
      </c>
      <c r="S58" s="175" t="s">
        <v>100</v>
      </c>
      <c r="T58" s="180">
        <v>520</v>
      </c>
      <c r="U58" s="176" t="s">
        <v>100</v>
      </c>
    </row>
    <row r="59" spans="1:21" s="163" customFormat="1" ht="10.35" customHeight="1" x14ac:dyDescent="0.15">
      <c r="A59" s="167" t="s">
        <v>105</v>
      </c>
      <c r="B59" s="168">
        <v>1373</v>
      </c>
      <c r="C59" s="177">
        <v>269</v>
      </c>
      <c r="D59" s="177">
        <v>22</v>
      </c>
      <c r="E59" s="168">
        <v>250</v>
      </c>
      <c r="F59" s="170" t="s">
        <v>100</v>
      </c>
      <c r="G59" s="177">
        <v>654</v>
      </c>
      <c r="H59" s="178">
        <v>2</v>
      </c>
      <c r="I59" s="177">
        <v>968</v>
      </c>
      <c r="J59" s="185">
        <v>250</v>
      </c>
      <c r="K59" s="172" t="s">
        <v>100</v>
      </c>
      <c r="L59" s="180">
        <v>649</v>
      </c>
      <c r="M59" s="180">
        <v>2</v>
      </c>
      <c r="N59" s="174">
        <v>1257</v>
      </c>
      <c r="O59" s="175" t="s">
        <v>100</v>
      </c>
      <c r="P59" s="180">
        <v>540</v>
      </c>
      <c r="Q59" s="180" t="s">
        <v>100</v>
      </c>
      <c r="R59" s="174">
        <v>854</v>
      </c>
      <c r="S59" s="175" t="s">
        <v>100</v>
      </c>
      <c r="T59" s="180">
        <v>537</v>
      </c>
      <c r="U59" s="176" t="s">
        <v>100</v>
      </c>
    </row>
    <row r="60" spans="1:21" s="163" customFormat="1" ht="10.35" customHeight="1" x14ac:dyDescent="0.15">
      <c r="A60" s="167"/>
      <c r="B60" s="182"/>
      <c r="C60" s="170"/>
      <c r="D60" s="170"/>
      <c r="E60" s="172"/>
      <c r="F60" s="170"/>
      <c r="G60" s="170"/>
      <c r="H60" s="170"/>
      <c r="I60" s="170"/>
      <c r="J60" s="183"/>
      <c r="K60" s="172"/>
      <c r="L60" s="175"/>
      <c r="M60" s="175"/>
      <c r="N60" s="183"/>
      <c r="O60" s="175"/>
      <c r="P60" s="175"/>
      <c r="Q60" s="175"/>
      <c r="R60" s="183"/>
      <c r="S60" s="175"/>
      <c r="T60" s="175"/>
      <c r="U60" s="184"/>
    </row>
    <row r="61" spans="1:21" s="163" customFormat="1" ht="10.35" customHeight="1" x14ac:dyDescent="0.15">
      <c r="A61" s="167" t="s">
        <v>106</v>
      </c>
      <c r="B61" s="168">
        <v>1374</v>
      </c>
      <c r="C61" s="177">
        <v>283</v>
      </c>
      <c r="D61" s="177">
        <v>18</v>
      </c>
      <c r="E61" s="168">
        <v>268</v>
      </c>
      <c r="F61" s="170" t="s">
        <v>100</v>
      </c>
      <c r="G61" s="177">
        <v>667</v>
      </c>
      <c r="H61" s="178" t="s">
        <v>100</v>
      </c>
      <c r="I61" s="177">
        <v>986</v>
      </c>
      <c r="J61" s="185">
        <v>268</v>
      </c>
      <c r="K61" s="172" t="s">
        <v>100</v>
      </c>
      <c r="L61" s="180">
        <v>665</v>
      </c>
      <c r="M61" s="175" t="s">
        <v>100</v>
      </c>
      <c r="N61" s="174">
        <v>1306</v>
      </c>
      <c r="O61" s="175" t="s">
        <v>100</v>
      </c>
      <c r="P61" s="180">
        <v>598</v>
      </c>
      <c r="Q61" s="180">
        <v>1</v>
      </c>
      <c r="R61" s="174">
        <v>920</v>
      </c>
      <c r="S61" s="175" t="s">
        <v>100</v>
      </c>
      <c r="T61" s="180">
        <v>598</v>
      </c>
      <c r="U61" s="176">
        <v>1</v>
      </c>
    </row>
    <row r="62" spans="1:21" s="163" customFormat="1" ht="10.35" customHeight="1" x14ac:dyDescent="0.15">
      <c r="A62" s="167" t="s">
        <v>107</v>
      </c>
      <c r="B62" s="168">
        <v>1154</v>
      </c>
      <c r="C62" s="177">
        <v>278</v>
      </c>
      <c r="D62" s="177">
        <v>33</v>
      </c>
      <c r="E62" s="168">
        <v>237</v>
      </c>
      <c r="F62" s="170" t="s">
        <v>100</v>
      </c>
      <c r="G62" s="177">
        <v>495</v>
      </c>
      <c r="H62" s="178">
        <v>1</v>
      </c>
      <c r="I62" s="177">
        <v>789</v>
      </c>
      <c r="J62" s="185">
        <v>237</v>
      </c>
      <c r="K62" s="172" t="s">
        <v>100</v>
      </c>
      <c r="L62" s="180">
        <v>495</v>
      </c>
      <c r="M62" s="175">
        <v>1</v>
      </c>
      <c r="N62" s="174">
        <v>1123</v>
      </c>
      <c r="O62" s="175" t="s">
        <v>100</v>
      </c>
      <c r="P62" s="180">
        <v>465</v>
      </c>
      <c r="Q62" s="180" t="s">
        <v>100</v>
      </c>
      <c r="R62" s="174">
        <v>757</v>
      </c>
      <c r="S62" s="175" t="s">
        <v>100</v>
      </c>
      <c r="T62" s="180">
        <v>464</v>
      </c>
      <c r="U62" s="176" t="s">
        <v>100</v>
      </c>
    </row>
    <row r="63" spans="1:21" s="163" customFormat="1" ht="10.35" customHeight="1" x14ac:dyDescent="0.15">
      <c r="A63" s="167" t="s">
        <v>108</v>
      </c>
      <c r="B63" s="168">
        <v>1045</v>
      </c>
      <c r="C63" s="177">
        <v>286</v>
      </c>
      <c r="D63" s="177">
        <v>27</v>
      </c>
      <c r="E63" s="168">
        <v>219</v>
      </c>
      <c r="F63" s="170" t="s">
        <v>100</v>
      </c>
      <c r="G63" s="177">
        <v>433</v>
      </c>
      <c r="H63" s="178" t="s">
        <v>100</v>
      </c>
      <c r="I63" s="177">
        <v>698</v>
      </c>
      <c r="J63" s="185">
        <v>219</v>
      </c>
      <c r="K63" s="172" t="s">
        <v>100</v>
      </c>
      <c r="L63" s="180">
        <v>433</v>
      </c>
      <c r="M63" s="175" t="s">
        <v>100</v>
      </c>
      <c r="N63" s="174">
        <v>1097</v>
      </c>
      <c r="O63" s="175" t="s">
        <v>100</v>
      </c>
      <c r="P63" s="180">
        <v>484</v>
      </c>
      <c r="Q63" s="180">
        <v>1</v>
      </c>
      <c r="R63" s="174">
        <v>749</v>
      </c>
      <c r="S63" s="175" t="s">
        <v>100</v>
      </c>
      <c r="T63" s="180">
        <v>483</v>
      </c>
      <c r="U63" s="176">
        <v>1</v>
      </c>
    </row>
    <row r="64" spans="1:21" s="163" customFormat="1" ht="10.35" customHeight="1" x14ac:dyDescent="0.15">
      <c r="A64" s="167" t="s">
        <v>109</v>
      </c>
      <c r="B64" s="168">
        <v>1168</v>
      </c>
      <c r="C64" s="177">
        <v>402</v>
      </c>
      <c r="D64" s="177">
        <v>50</v>
      </c>
      <c r="E64" s="168">
        <v>247</v>
      </c>
      <c r="F64" s="170" t="s">
        <v>100</v>
      </c>
      <c r="G64" s="177">
        <v>386</v>
      </c>
      <c r="H64" s="178" t="s">
        <v>100</v>
      </c>
      <c r="I64" s="177">
        <v>707</v>
      </c>
      <c r="J64" s="185">
        <v>247</v>
      </c>
      <c r="K64" s="172" t="s">
        <v>100</v>
      </c>
      <c r="L64" s="180">
        <v>386</v>
      </c>
      <c r="M64" s="175" t="s">
        <v>100</v>
      </c>
      <c r="N64" s="174">
        <v>1236</v>
      </c>
      <c r="O64" s="175" t="s">
        <v>100</v>
      </c>
      <c r="P64" s="180">
        <v>454</v>
      </c>
      <c r="Q64" s="180" t="s">
        <v>100</v>
      </c>
      <c r="R64" s="174">
        <v>775</v>
      </c>
      <c r="S64" s="175" t="s">
        <v>100</v>
      </c>
      <c r="T64" s="180">
        <v>454</v>
      </c>
      <c r="U64" s="176" t="s">
        <v>100</v>
      </c>
    </row>
    <row r="65" spans="1:21" s="163" customFormat="1" ht="10.35" customHeight="1" x14ac:dyDescent="0.15">
      <c r="A65" s="167" t="s">
        <v>110</v>
      </c>
      <c r="B65" s="168">
        <v>1195</v>
      </c>
      <c r="C65" s="177">
        <v>613</v>
      </c>
      <c r="D65" s="177">
        <v>51</v>
      </c>
      <c r="E65" s="168">
        <v>196</v>
      </c>
      <c r="F65" s="170" t="s">
        <v>100</v>
      </c>
      <c r="G65" s="177">
        <v>252</v>
      </c>
      <c r="H65" s="178" t="s">
        <v>100</v>
      </c>
      <c r="I65" s="177">
        <v>532</v>
      </c>
      <c r="J65" s="185">
        <v>196</v>
      </c>
      <c r="K65" s="172" t="s">
        <v>100</v>
      </c>
      <c r="L65" s="180">
        <v>252</v>
      </c>
      <c r="M65" s="175" t="s">
        <v>100</v>
      </c>
      <c r="N65" s="174">
        <v>1239</v>
      </c>
      <c r="O65" s="175" t="s">
        <v>100</v>
      </c>
      <c r="P65" s="180">
        <v>296</v>
      </c>
      <c r="Q65" s="180" t="s">
        <v>100</v>
      </c>
      <c r="R65" s="174">
        <v>576</v>
      </c>
      <c r="S65" s="175" t="s">
        <v>100</v>
      </c>
      <c r="T65" s="180">
        <v>296</v>
      </c>
      <c r="U65" s="176" t="s">
        <v>100</v>
      </c>
    </row>
    <row r="66" spans="1:21" s="163" customFormat="1" ht="10.35" customHeight="1" x14ac:dyDescent="0.15">
      <c r="A66" s="167"/>
      <c r="B66" s="182"/>
      <c r="C66" s="170"/>
      <c r="D66" s="170"/>
      <c r="E66" s="172"/>
      <c r="F66" s="170"/>
      <c r="G66" s="170"/>
      <c r="H66" s="170"/>
      <c r="I66" s="170"/>
      <c r="J66" s="183"/>
      <c r="K66" s="172"/>
      <c r="L66" s="175"/>
      <c r="M66" s="175"/>
      <c r="N66" s="183"/>
      <c r="O66" s="175"/>
      <c r="P66" s="175"/>
      <c r="Q66" s="175"/>
      <c r="R66" s="183"/>
      <c r="S66" s="175"/>
      <c r="T66" s="175"/>
      <c r="U66" s="184"/>
    </row>
    <row r="67" spans="1:21" s="163" customFormat="1" ht="10.35" customHeight="1" x14ac:dyDescent="0.15">
      <c r="A67" s="167" t="s">
        <v>111</v>
      </c>
      <c r="B67" s="168">
        <v>963</v>
      </c>
      <c r="C67" s="177">
        <v>671</v>
      </c>
      <c r="D67" s="177">
        <v>41</v>
      </c>
      <c r="E67" s="168">
        <v>83</v>
      </c>
      <c r="F67" s="170" t="s">
        <v>100</v>
      </c>
      <c r="G67" s="177">
        <v>89</v>
      </c>
      <c r="H67" s="178">
        <v>1</v>
      </c>
      <c r="I67" s="177">
        <v>245</v>
      </c>
      <c r="J67" s="185">
        <v>83</v>
      </c>
      <c r="K67" s="172" t="s">
        <v>100</v>
      </c>
      <c r="L67" s="180">
        <v>89</v>
      </c>
      <c r="M67" s="175">
        <v>1</v>
      </c>
      <c r="N67" s="174">
        <v>992</v>
      </c>
      <c r="O67" s="175" t="s">
        <v>100</v>
      </c>
      <c r="P67" s="180">
        <v>119</v>
      </c>
      <c r="Q67" s="180" t="s">
        <v>100</v>
      </c>
      <c r="R67" s="174">
        <v>274</v>
      </c>
      <c r="S67" s="175" t="s">
        <v>100</v>
      </c>
      <c r="T67" s="180">
        <v>119</v>
      </c>
      <c r="U67" s="176" t="s">
        <v>100</v>
      </c>
    </row>
    <row r="68" spans="1:21" s="163" customFormat="1" ht="10.35" customHeight="1" x14ac:dyDescent="0.15">
      <c r="A68" s="167" t="s">
        <v>112</v>
      </c>
      <c r="B68" s="168">
        <v>686</v>
      </c>
      <c r="C68" s="177">
        <v>577</v>
      </c>
      <c r="D68" s="177">
        <v>21</v>
      </c>
      <c r="E68" s="168">
        <v>24</v>
      </c>
      <c r="F68" s="170" t="s">
        <v>100</v>
      </c>
      <c r="G68" s="177">
        <v>24</v>
      </c>
      <c r="H68" s="178" t="s">
        <v>100</v>
      </c>
      <c r="I68" s="177">
        <v>78</v>
      </c>
      <c r="J68" s="185">
        <v>24</v>
      </c>
      <c r="K68" s="172" t="s">
        <v>100</v>
      </c>
      <c r="L68" s="180">
        <v>24</v>
      </c>
      <c r="M68" s="175" t="s">
        <v>100</v>
      </c>
      <c r="N68" s="174">
        <v>691</v>
      </c>
      <c r="O68" s="175" t="s">
        <v>100</v>
      </c>
      <c r="P68" s="180">
        <v>29</v>
      </c>
      <c r="Q68" s="180" t="s">
        <v>100</v>
      </c>
      <c r="R68" s="174">
        <v>83</v>
      </c>
      <c r="S68" s="175" t="s">
        <v>100</v>
      </c>
      <c r="T68" s="180">
        <v>29</v>
      </c>
      <c r="U68" s="176" t="s">
        <v>100</v>
      </c>
    </row>
    <row r="69" spans="1:21" s="163" customFormat="1" ht="10.35" customHeight="1" x14ac:dyDescent="0.15">
      <c r="A69" s="167" t="s">
        <v>113</v>
      </c>
      <c r="B69" s="168">
        <v>634</v>
      </c>
      <c r="C69" s="177">
        <v>548</v>
      </c>
      <c r="D69" s="177">
        <v>23</v>
      </c>
      <c r="E69" s="168">
        <v>15</v>
      </c>
      <c r="F69" s="170" t="s">
        <v>100</v>
      </c>
      <c r="G69" s="177">
        <v>12</v>
      </c>
      <c r="H69" s="178" t="s">
        <v>100</v>
      </c>
      <c r="I69" s="177">
        <v>56</v>
      </c>
      <c r="J69" s="185">
        <v>15</v>
      </c>
      <c r="K69" s="172" t="s">
        <v>100</v>
      </c>
      <c r="L69" s="180">
        <v>12</v>
      </c>
      <c r="M69" s="175" t="s">
        <v>100</v>
      </c>
      <c r="N69" s="174">
        <v>624</v>
      </c>
      <c r="O69" s="175" t="s">
        <v>100</v>
      </c>
      <c r="P69" s="180">
        <v>2</v>
      </c>
      <c r="Q69" s="180" t="s">
        <v>100</v>
      </c>
      <c r="R69" s="174">
        <v>46</v>
      </c>
      <c r="S69" s="175" t="s">
        <v>100</v>
      </c>
      <c r="T69" s="180">
        <v>2</v>
      </c>
      <c r="U69" s="176" t="s">
        <v>100</v>
      </c>
    </row>
    <row r="70" spans="1:21" s="163" customFormat="1" ht="10.35" customHeight="1" x14ac:dyDescent="0.15">
      <c r="A70" s="167" t="s">
        <v>114</v>
      </c>
      <c r="B70" s="168">
        <v>512</v>
      </c>
      <c r="C70" s="177">
        <v>470</v>
      </c>
      <c r="D70" s="177">
        <v>10</v>
      </c>
      <c r="E70" s="168">
        <v>8</v>
      </c>
      <c r="F70" s="170" t="s">
        <v>100</v>
      </c>
      <c r="G70" s="178" t="s">
        <v>100</v>
      </c>
      <c r="H70" s="178" t="s">
        <v>100</v>
      </c>
      <c r="I70" s="177">
        <v>18</v>
      </c>
      <c r="J70" s="185">
        <v>8</v>
      </c>
      <c r="K70" s="172" t="s">
        <v>100</v>
      </c>
      <c r="L70" s="180" t="s">
        <v>100</v>
      </c>
      <c r="M70" s="175" t="s">
        <v>100</v>
      </c>
      <c r="N70" s="174">
        <v>515</v>
      </c>
      <c r="O70" s="175" t="s">
        <v>100</v>
      </c>
      <c r="P70" s="180">
        <v>3</v>
      </c>
      <c r="Q70" s="180" t="s">
        <v>100</v>
      </c>
      <c r="R70" s="174">
        <v>21</v>
      </c>
      <c r="S70" s="175" t="s">
        <v>100</v>
      </c>
      <c r="T70" s="180">
        <v>3</v>
      </c>
      <c r="U70" s="176" t="s">
        <v>100</v>
      </c>
    </row>
    <row r="71" spans="1:21" s="163" customFormat="1" ht="10.35" customHeight="1" x14ac:dyDescent="0.15">
      <c r="A71" s="167" t="s">
        <v>115</v>
      </c>
      <c r="B71" s="168">
        <v>669</v>
      </c>
      <c r="C71" s="177">
        <v>647</v>
      </c>
      <c r="D71" s="177">
        <v>2</v>
      </c>
      <c r="E71" s="168">
        <v>1</v>
      </c>
      <c r="F71" s="170" t="s">
        <v>100</v>
      </c>
      <c r="G71" s="178" t="s">
        <v>100</v>
      </c>
      <c r="H71" s="178" t="s">
        <v>100</v>
      </c>
      <c r="I71" s="177">
        <v>5</v>
      </c>
      <c r="J71" s="185">
        <v>1</v>
      </c>
      <c r="K71" s="172" t="s">
        <v>100</v>
      </c>
      <c r="L71" s="180" t="s">
        <v>100</v>
      </c>
      <c r="M71" s="175" t="s">
        <v>100</v>
      </c>
      <c r="N71" s="174">
        <v>669</v>
      </c>
      <c r="O71" s="175" t="s">
        <v>100</v>
      </c>
      <c r="P71" s="180" t="s">
        <v>100</v>
      </c>
      <c r="Q71" s="180" t="s">
        <v>100</v>
      </c>
      <c r="R71" s="174">
        <v>5</v>
      </c>
      <c r="S71" s="175" t="s">
        <v>100</v>
      </c>
      <c r="T71" s="180" t="s">
        <v>100</v>
      </c>
      <c r="U71" s="176" t="s">
        <v>100</v>
      </c>
    </row>
    <row r="72" spans="1:21" s="163" customFormat="1" ht="10.35" customHeight="1" x14ac:dyDescent="0.15">
      <c r="A72" s="167" t="s">
        <v>227</v>
      </c>
      <c r="B72" s="182"/>
      <c r="C72" s="170"/>
      <c r="D72" s="170"/>
      <c r="E72" s="172"/>
      <c r="F72" s="170"/>
      <c r="G72" s="170"/>
      <c r="H72" s="170"/>
      <c r="I72" s="170"/>
      <c r="J72" s="183"/>
      <c r="K72" s="172"/>
      <c r="L72" s="175"/>
      <c r="M72" s="175"/>
      <c r="N72" s="183"/>
      <c r="O72" s="175"/>
      <c r="P72" s="175"/>
      <c r="Q72" s="175"/>
      <c r="R72" s="183"/>
      <c r="S72" s="175"/>
      <c r="T72" s="175"/>
      <c r="U72" s="184"/>
    </row>
    <row r="73" spans="1:21" s="163" customFormat="1" ht="10.35" customHeight="1" x14ac:dyDescent="0.15">
      <c r="A73" s="167" t="s">
        <v>228</v>
      </c>
      <c r="B73" s="168">
        <v>3464</v>
      </c>
      <c r="C73" s="177">
        <v>2913</v>
      </c>
      <c r="D73" s="177">
        <v>97</v>
      </c>
      <c r="E73" s="168">
        <v>131</v>
      </c>
      <c r="F73" s="170" t="s">
        <v>100</v>
      </c>
      <c r="G73" s="177">
        <v>125</v>
      </c>
      <c r="H73" s="178">
        <v>1</v>
      </c>
      <c r="I73" s="177">
        <v>402</v>
      </c>
      <c r="J73" s="185">
        <v>131</v>
      </c>
      <c r="K73" s="172" t="s">
        <v>100</v>
      </c>
      <c r="L73" s="180">
        <v>125</v>
      </c>
      <c r="M73" s="175">
        <v>1</v>
      </c>
      <c r="N73" s="174">
        <v>3491</v>
      </c>
      <c r="O73" s="175" t="s">
        <v>100</v>
      </c>
      <c r="P73" s="180">
        <v>153</v>
      </c>
      <c r="Q73" s="180" t="s">
        <v>100</v>
      </c>
      <c r="R73" s="174">
        <v>429</v>
      </c>
      <c r="S73" s="175" t="s">
        <v>100</v>
      </c>
      <c r="T73" s="180">
        <v>153</v>
      </c>
      <c r="U73" s="176" t="s">
        <v>100</v>
      </c>
    </row>
    <row r="74" spans="1:21" s="163" customFormat="1" ht="10.35" customHeight="1" x14ac:dyDescent="0.15">
      <c r="A74" s="167" t="s">
        <v>229</v>
      </c>
      <c r="B74" s="168">
        <v>1649</v>
      </c>
      <c r="C74" s="177">
        <v>1248</v>
      </c>
      <c r="D74" s="177">
        <v>62</v>
      </c>
      <c r="E74" s="168">
        <v>107</v>
      </c>
      <c r="F74" s="170" t="s">
        <v>100</v>
      </c>
      <c r="G74" s="177">
        <v>113</v>
      </c>
      <c r="H74" s="178">
        <v>1</v>
      </c>
      <c r="I74" s="177">
        <v>323</v>
      </c>
      <c r="J74" s="185">
        <v>107</v>
      </c>
      <c r="K74" s="172" t="s">
        <v>100</v>
      </c>
      <c r="L74" s="180">
        <v>113</v>
      </c>
      <c r="M74" s="175">
        <v>1</v>
      </c>
      <c r="N74" s="174">
        <v>1683</v>
      </c>
      <c r="O74" s="175" t="s">
        <v>100</v>
      </c>
      <c r="P74" s="180">
        <v>148</v>
      </c>
      <c r="Q74" s="180" t="s">
        <v>100</v>
      </c>
      <c r="R74" s="174">
        <v>357</v>
      </c>
      <c r="S74" s="175" t="s">
        <v>100</v>
      </c>
      <c r="T74" s="180">
        <v>148</v>
      </c>
      <c r="U74" s="176" t="s">
        <v>100</v>
      </c>
    </row>
    <row r="75" spans="1:21" s="163" customFormat="1" ht="10.35" customHeight="1" x14ac:dyDescent="0.15">
      <c r="A75" s="189" t="s">
        <v>230</v>
      </c>
      <c r="B75" s="190">
        <v>1815</v>
      </c>
      <c r="C75" s="191">
        <v>1665</v>
      </c>
      <c r="D75" s="191">
        <v>35</v>
      </c>
      <c r="E75" s="192">
        <v>24</v>
      </c>
      <c r="F75" s="193" t="s">
        <v>100</v>
      </c>
      <c r="G75" s="191">
        <v>12</v>
      </c>
      <c r="H75" s="194" t="s">
        <v>100</v>
      </c>
      <c r="I75" s="191">
        <v>79</v>
      </c>
      <c r="J75" s="195">
        <v>24</v>
      </c>
      <c r="K75" s="196" t="s">
        <v>100</v>
      </c>
      <c r="L75" s="197">
        <v>12</v>
      </c>
      <c r="M75" s="198" t="s">
        <v>100</v>
      </c>
      <c r="N75" s="199">
        <v>1808</v>
      </c>
      <c r="O75" s="198" t="s">
        <v>100</v>
      </c>
      <c r="P75" s="197">
        <v>5</v>
      </c>
      <c r="Q75" s="197" t="s">
        <v>100</v>
      </c>
      <c r="R75" s="199">
        <v>72</v>
      </c>
      <c r="S75" s="198" t="s">
        <v>100</v>
      </c>
      <c r="T75" s="197">
        <v>5</v>
      </c>
      <c r="U75" s="200" t="s">
        <v>100</v>
      </c>
    </row>
    <row r="76" spans="1:21" s="163" customFormat="1" ht="13.5" customHeight="1" x14ac:dyDescent="0.15">
      <c r="A76" s="162" t="s">
        <v>231</v>
      </c>
      <c r="U76" s="201" t="s">
        <v>380</v>
      </c>
    </row>
    <row r="77" spans="1:21" ht="13.5" customHeight="1" x14ac:dyDescent="0.15">
      <c r="A77" s="162" t="s">
        <v>232</v>
      </c>
    </row>
  </sheetData>
  <mergeCells count="25">
    <mergeCell ref="A3:A6"/>
    <mergeCell ref="B3:H3"/>
    <mergeCell ref="I3:M3"/>
    <mergeCell ref="N3:Q3"/>
    <mergeCell ref="D5:D6"/>
    <mergeCell ref="E5:E6"/>
    <mergeCell ref="F5:F6"/>
    <mergeCell ref="G5:G6"/>
    <mergeCell ref="H5:H6"/>
    <mergeCell ref="K5:K6"/>
    <mergeCell ref="L5:L6"/>
    <mergeCell ref="M5:M6"/>
    <mergeCell ref="O5:O6"/>
    <mergeCell ref="P5:P6"/>
    <mergeCell ref="Q5:Q6"/>
    <mergeCell ref="R3:U3"/>
    <mergeCell ref="B4:B6"/>
    <mergeCell ref="I4:I6"/>
    <mergeCell ref="N4:N6"/>
    <mergeCell ref="R4:R6"/>
    <mergeCell ref="C5:C6"/>
    <mergeCell ref="J5:J6"/>
    <mergeCell ref="S5:S6"/>
    <mergeCell ref="T5:T6"/>
    <mergeCell ref="U5:U6"/>
  </mergeCells>
  <phoneticPr fontId="2"/>
  <pageMargins left="0.59055118110236227" right="0.59055118110236227" top="0.59055118110236227" bottom="0.59055118110236227" header="0.31496062992125984" footer="0.31496062992125984"/>
  <pageSetup paperSize="9" scale="98" firstPageNumber="40" orientation="portrait" useFirstPageNumber="1" r:id="rId1"/>
  <headerFooter differentOddEven="1" alignWithMargins="0">
    <oddHeader>&amp;R&amp;10労働力および町民所得</oddHeader>
    <oddFooter>&amp;C－&amp;P－</oddFooter>
    <evenHeader>&amp;L&amp;10労働力および町民所得</evenHeader>
    <evenFooter>&amp;C－&amp;P－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zoomScaleSheetLayoutView="85" workbookViewId="0">
      <selection activeCell="E26" sqref="E26"/>
    </sheetView>
  </sheetViews>
  <sheetFormatPr defaultRowHeight="13.5" x14ac:dyDescent="0.15"/>
  <cols>
    <col min="1" max="3" width="2.625" style="208" customWidth="1"/>
    <col min="4" max="4" width="20.375" style="208" customWidth="1"/>
    <col min="5" max="5" width="3.625" style="208" customWidth="1"/>
    <col min="6" max="6" width="12.125" style="208" customWidth="1"/>
    <col min="7" max="8" width="13.75" style="208" customWidth="1"/>
    <col min="9" max="9" width="14.125" style="208" customWidth="1"/>
    <col min="10" max="16384" width="9" style="208"/>
  </cols>
  <sheetData>
    <row r="1" spans="1:11" s="161" customFormat="1" ht="25.5" customHeight="1" x14ac:dyDescent="0.15">
      <c r="A1" s="161" t="s">
        <v>287</v>
      </c>
    </row>
    <row r="2" spans="1:11" ht="21.75" customHeight="1" x14ac:dyDescent="0.15">
      <c r="A2" s="208" t="s">
        <v>286</v>
      </c>
      <c r="B2" s="208" t="s">
        <v>285</v>
      </c>
      <c r="J2" s="228"/>
    </row>
    <row r="3" spans="1:11" ht="12.75" customHeight="1" x14ac:dyDescent="0.15">
      <c r="A3" s="584" t="s">
        <v>284</v>
      </c>
      <c r="B3" s="585"/>
      <c r="C3" s="585"/>
      <c r="D3" s="585"/>
      <c r="E3" s="586"/>
      <c r="F3" s="579" t="s">
        <v>283</v>
      </c>
      <c r="G3" s="579" t="s">
        <v>282</v>
      </c>
      <c r="H3" s="579" t="s">
        <v>281</v>
      </c>
      <c r="I3" s="227" t="s">
        <v>280</v>
      </c>
    </row>
    <row r="4" spans="1:11" ht="29.25" customHeight="1" x14ac:dyDescent="0.15">
      <c r="A4" s="587"/>
      <c r="B4" s="588"/>
      <c r="C4" s="588"/>
      <c r="D4" s="588"/>
      <c r="E4" s="589"/>
      <c r="F4" s="580"/>
      <c r="G4" s="580"/>
      <c r="H4" s="580"/>
      <c r="I4" s="226" t="s">
        <v>279</v>
      </c>
    </row>
    <row r="5" spans="1:11" ht="24.95" customHeight="1" x14ac:dyDescent="0.15">
      <c r="A5" s="583" t="s">
        <v>278</v>
      </c>
      <c r="B5" s="581"/>
      <c r="C5" s="581"/>
      <c r="D5" s="581"/>
      <c r="E5" s="582"/>
      <c r="F5" s="217">
        <f t="shared" ref="F5:F8" si="0">SUM(G5:H5)</f>
        <v>18468</v>
      </c>
      <c r="G5" s="225">
        <v>16390</v>
      </c>
      <c r="H5" s="224">
        <v>2078</v>
      </c>
      <c r="I5" s="223">
        <v>5791</v>
      </c>
    </row>
    <row r="6" spans="1:11" ht="24.95" customHeight="1" x14ac:dyDescent="0.15">
      <c r="A6" s="222"/>
      <c r="B6" s="581" t="s">
        <v>277</v>
      </c>
      <c r="C6" s="581"/>
      <c r="D6" s="581"/>
      <c r="E6" s="582"/>
      <c r="F6" s="217">
        <f t="shared" si="0"/>
        <v>5695</v>
      </c>
      <c r="G6" s="216">
        <v>5075</v>
      </c>
      <c r="H6" s="215">
        <v>620</v>
      </c>
      <c r="I6" s="214">
        <v>3796</v>
      </c>
    </row>
    <row r="7" spans="1:11" ht="24.95" customHeight="1" x14ac:dyDescent="0.15">
      <c r="A7" s="221"/>
      <c r="B7" s="220"/>
      <c r="C7" s="592" t="s">
        <v>276</v>
      </c>
      <c r="D7" s="592"/>
      <c r="E7" s="593"/>
      <c r="F7" s="217">
        <f t="shared" si="0"/>
        <v>861</v>
      </c>
      <c r="G7" s="216">
        <v>861</v>
      </c>
      <c r="H7" s="215" t="s">
        <v>264</v>
      </c>
      <c r="I7" s="214" t="s">
        <v>264</v>
      </c>
    </row>
    <row r="8" spans="1:11" ht="24.95" customHeight="1" x14ac:dyDescent="0.15">
      <c r="A8" s="221"/>
      <c r="B8" s="220"/>
      <c r="C8" s="592" t="s">
        <v>275</v>
      </c>
      <c r="D8" s="592"/>
      <c r="E8" s="593"/>
      <c r="F8" s="217">
        <f t="shared" si="0"/>
        <v>4834</v>
      </c>
      <c r="G8" s="216">
        <v>4214</v>
      </c>
      <c r="H8" s="215">
        <v>620</v>
      </c>
      <c r="I8" s="214">
        <v>3796</v>
      </c>
    </row>
    <row r="9" spans="1:11" ht="24.95" customHeight="1" x14ac:dyDescent="0.15">
      <c r="A9" s="222"/>
      <c r="B9" s="581" t="s">
        <v>274</v>
      </c>
      <c r="C9" s="581"/>
      <c r="D9" s="581"/>
      <c r="E9" s="582"/>
      <c r="F9" s="217">
        <f>SUM(G9:H9)</f>
        <v>12028</v>
      </c>
      <c r="G9" s="216">
        <v>10650</v>
      </c>
      <c r="H9" s="215">
        <v>1378</v>
      </c>
      <c r="I9" s="214">
        <v>1469</v>
      </c>
    </row>
    <row r="10" spans="1:11" ht="24.95" customHeight="1" x14ac:dyDescent="0.15">
      <c r="A10" s="221"/>
      <c r="B10" s="220"/>
      <c r="C10" s="592" t="s">
        <v>273</v>
      </c>
      <c r="D10" s="592"/>
      <c r="E10" s="593"/>
      <c r="F10" s="217">
        <f>SUM(G10:H10)</f>
        <v>11801</v>
      </c>
      <c r="G10" s="216">
        <v>10477</v>
      </c>
      <c r="H10" s="215">
        <v>1324</v>
      </c>
      <c r="I10" s="214">
        <v>1412</v>
      </c>
    </row>
    <row r="11" spans="1:11" ht="24.95" customHeight="1" x14ac:dyDescent="0.15">
      <c r="A11" s="221"/>
      <c r="B11" s="220"/>
      <c r="C11" s="219"/>
      <c r="D11" s="219" t="s">
        <v>272</v>
      </c>
      <c r="E11" s="218"/>
      <c r="F11" s="217">
        <f>SUM(G11:H11)</f>
        <v>5456</v>
      </c>
      <c r="G11" s="216">
        <v>4832</v>
      </c>
      <c r="H11" s="215">
        <v>624</v>
      </c>
      <c r="I11" s="214">
        <v>658</v>
      </c>
    </row>
    <row r="12" spans="1:11" ht="24.95" customHeight="1" x14ac:dyDescent="0.15">
      <c r="A12" s="221"/>
      <c r="B12" s="220"/>
      <c r="C12" s="219"/>
      <c r="D12" s="219" t="s">
        <v>271</v>
      </c>
      <c r="E12" s="218"/>
      <c r="F12" s="217">
        <f t="shared" ref="F12:F30" si="1">SUM(G12:H12)</f>
        <v>147</v>
      </c>
      <c r="G12" s="216">
        <v>145</v>
      </c>
      <c r="H12" s="215">
        <v>2</v>
      </c>
      <c r="I12" s="214">
        <v>6</v>
      </c>
    </row>
    <row r="13" spans="1:11" ht="24.95" customHeight="1" x14ac:dyDescent="0.15">
      <c r="A13" s="221"/>
      <c r="B13" s="220"/>
      <c r="C13" s="219"/>
      <c r="D13" s="219" t="s">
        <v>270</v>
      </c>
      <c r="E13" s="218"/>
      <c r="F13" s="217">
        <f t="shared" si="1"/>
        <v>377</v>
      </c>
      <c r="G13" s="216">
        <v>287</v>
      </c>
      <c r="H13" s="215">
        <v>90</v>
      </c>
      <c r="I13" s="214">
        <v>92</v>
      </c>
    </row>
    <row r="14" spans="1:11" ht="24.95" customHeight="1" x14ac:dyDescent="0.15">
      <c r="A14" s="221"/>
      <c r="B14" s="220"/>
      <c r="C14" s="219"/>
      <c r="D14" s="219" t="s">
        <v>269</v>
      </c>
      <c r="E14" s="218"/>
      <c r="F14" s="217">
        <f t="shared" si="1"/>
        <v>985</v>
      </c>
      <c r="G14" s="216">
        <v>930</v>
      </c>
      <c r="H14" s="215">
        <v>55</v>
      </c>
      <c r="I14" s="214">
        <v>68</v>
      </c>
      <c r="K14" s="403"/>
    </row>
    <row r="15" spans="1:11" ht="24.95" customHeight="1" x14ac:dyDescent="0.15">
      <c r="A15" s="221"/>
      <c r="B15" s="220"/>
      <c r="C15" s="219"/>
      <c r="D15" s="219" t="s">
        <v>268</v>
      </c>
      <c r="E15" s="218"/>
      <c r="F15" s="217">
        <f t="shared" si="1"/>
        <v>53</v>
      </c>
      <c r="G15" s="216">
        <v>48</v>
      </c>
      <c r="H15" s="215">
        <v>5</v>
      </c>
      <c r="I15" s="214">
        <v>7</v>
      </c>
    </row>
    <row r="16" spans="1:11" ht="24.95" customHeight="1" x14ac:dyDescent="0.15">
      <c r="A16" s="221"/>
      <c r="B16" s="220"/>
      <c r="C16" s="219"/>
      <c r="D16" s="219" t="s">
        <v>267</v>
      </c>
      <c r="E16" s="218"/>
      <c r="F16" s="217">
        <f t="shared" si="1"/>
        <v>686</v>
      </c>
      <c r="G16" s="216">
        <v>653</v>
      </c>
      <c r="H16" s="215">
        <v>33</v>
      </c>
      <c r="I16" s="214">
        <v>34</v>
      </c>
    </row>
    <row r="17" spans="1:13" ht="24.95" customHeight="1" x14ac:dyDescent="0.15">
      <c r="A17" s="221"/>
      <c r="B17" s="220"/>
      <c r="C17" s="219"/>
      <c r="D17" s="219" t="s">
        <v>266</v>
      </c>
      <c r="E17" s="218"/>
      <c r="F17" s="217">
        <f t="shared" si="1"/>
        <v>226</v>
      </c>
      <c r="G17" s="216">
        <v>214</v>
      </c>
      <c r="H17" s="215">
        <v>12</v>
      </c>
      <c r="I17" s="214">
        <v>12</v>
      </c>
    </row>
    <row r="18" spans="1:13" ht="24.95" customHeight="1" x14ac:dyDescent="0.15">
      <c r="A18" s="221"/>
      <c r="B18" s="220"/>
      <c r="C18" s="219"/>
      <c r="D18" s="219" t="s">
        <v>291</v>
      </c>
      <c r="E18" s="218"/>
      <c r="F18" s="217">
        <f t="shared" si="1"/>
        <v>18</v>
      </c>
      <c r="G18" s="216">
        <v>18</v>
      </c>
      <c r="H18" s="215" t="s">
        <v>264</v>
      </c>
      <c r="I18" s="214" t="s">
        <v>264</v>
      </c>
    </row>
    <row r="19" spans="1:13" ht="24.95" customHeight="1" x14ac:dyDescent="0.15">
      <c r="A19" s="221"/>
      <c r="B19" s="220"/>
      <c r="C19" s="219"/>
      <c r="D19" s="219" t="s">
        <v>265</v>
      </c>
      <c r="E19" s="218"/>
      <c r="F19" s="217">
        <f t="shared" si="1"/>
        <v>35</v>
      </c>
      <c r="G19" s="216">
        <v>34</v>
      </c>
      <c r="H19" s="215">
        <v>1</v>
      </c>
      <c r="I19" s="214">
        <v>1</v>
      </c>
    </row>
    <row r="20" spans="1:13" ht="24.95" customHeight="1" x14ac:dyDescent="0.15">
      <c r="A20" s="221"/>
      <c r="B20" s="220"/>
      <c r="C20" s="219"/>
      <c r="D20" s="219" t="s">
        <v>263</v>
      </c>
      <c r="E20" s="218"/>
      <c r="F20" s="217">
        <f t="shared" si="1"/>
        <v>73</v>
      </c>
      <c r="G20" s="216">
        <v>72</v>
      </c>
      <c r="H20" s="215">
        <v>1</v>
      </c>
      <c r="I20" s="214">
        <v>2</v>
      </c>
    </row>
    <row r="21" spans="1:13" ht="24.95" customHeight="1" x14ac:dyDescent="0.15">
      <c r="A21" s="221"/>
      <c r="B21" s="220"/>
      <c r="C21" s="219"/>
      <c r="D21" s="219" t="s">
        <v>262</v>
      </c>
      <c r="E21" s="218"/>
      <c r="F21" s="217">
        <f t="shared" si="1"/>
        <v>45</v>
      </c>
      <c r="G21" s="216">
        <v>44</v>
      </c>
      <c r="H21" s="215">
        <v>1</v>
      </c>
      <c r="I21" s="214">
        <v>4</v>
      </c>
      <c r="M21" s="403"/>
    </row>
    <row r="22" spans="1:13" ht="24.95" customHeight="1" x14ac:dyDescent="0.15">
      <c r="A22" s="221"/>
      <c r="B22" s="220"/>
      <c r="C22" s="219"/>
      <c r="D22" s="219" t="s">
        <v>261</v>
      </c>
      <c r="E22" s="218"/>
      <c r="F22" s="217">
        <f t="shared" si="1"/>
        <v>109</v>
      </c>
      <c r="G22" s="216">
        <v>105</v>
      </c>
      <c r="H22" s="215">
        <v>4</v>
      </c>
      <c r="I22" s="214">
        <v>4</v>
      </c>
    </row>
    <row r="23" spans="1:13" ht="24.95" customHeight="1" x14ac:dyDescent="0.15">
      <c r="A23" s="221"/>
      <c r="B23" s="220"/>
      <c r="C23" s="219"/>
      <c r="D23" s="219" t="s">
        <v>260</v>
      </c>
      <c r="E23" s="218"/>
      <c r="F23" s="217">
        <f t="shared" si="1"/>
        <v>664</v>
      </c>
      <c r="G23" s="216">
        <v>552</v>
      </c>
      <c r="H23" s="215">
        <v>112</v>
      </c>
      <c r="I23" s="214">
        <v>118</v>
      </c>
    </row>
    <row r="24" spans="1:13" ht="24.95" customHeight="1" x14ac:dyDescent="0.15">
      <c r="A24" s="221"/>
      <c r="B24" s="220"/>
      <c r="C24" s="219"/>
      <c r="D24" s="219" t="s">
        <v>259</v>
      </c>
      <c r="E24" s="218"/>
      <c r="F24" s="217">
        <f t="shared" si="1"/>
        <v>879</v>
      </c>
      <c r="G24" s="216">
        <v>807</v>
      </c>
      <c r="H24" s="215">
        <v>72</v>
      </c>
      <c r="I24" s="214">
        <v>73</v>
      </c>
      <c r="K24" s="403"/>
    </row>
    <row r="25" spans="1:13" ht="24.95" customHeight="1" x14ac:dyDescent="0.15">
      <c r="A25" s="221"/>
      <c r="B25" s="220"/>
      <c r="C25" s="219"/>
      <c r="D25" s="219" t="s">
        <v>258</v>
      </c>
      <c r="E25" s="218"/>
      <c r="F25" s="217">
        <f t="shared" si="1"/>
        <v>749</v>
      </c>
      <c r="G25" s="216">
        <v>729</v>
      </c>
      <c r="H25" s="215">
        <v>20</v>
      </c>
      <c r="I25" s="214">
        <v>21</v>
      </c>
    </row>
    <row r="26" spans="1:13" ht="24.95" customHeight="1" x14ac:dyDescent="0.15">
      <c r="A26" s="221"/>
      <c r="B26" s="220"/>
      <c r="C26" s="219"/>
      <c r="D26" s="219" t="s">
        <v>257</v>
      </c>
      <c r="E26" s="218"/>
      <c r="F26" s="217">
        <f t="shared" si="1"/>
        <v>663</v>
      </c>
      <c r="G26" s="216">
        <v>562</v>
      </c>
      <c r="H26" s="215">
        <v>101</v>
      </c>
      <c r="I26" s="214">
        <v>120</v>
      </c>
    </row>
    <row r="27" spans="1:13" ht="24.95" customHeight="1" x14ac:dyDescent="0.15">
      <c r="A27" s="221"/>
      <c r="B27" s="220"/>
      <c r="C27" s="219"/>
      <c r="D27" s="219" t="s">
        <v>256</v>
      </c>
      <c r="E27" s="218"/>
      <c r="F27" s="217">
        <f t="shared" si="1"/>
        <v>586</v>
      </c>
      <c r="G27" s="216">
        <v>405</v>
      </c>
      <c r="H27" s="215">
        <v>181</v>
      </c>
      <c r="I27" s="214">
        <v>182</v>
      </c>
    </row>
    <row r="28" spans="1:13" ht="24.95" customHeight="1" x14ac:dyDescent="0.15">
      <c r="A28" s="221"/>
      <c r="B28" s="220"/>
      <c r="C28" s="219"/>
      <c r="D28" s="219"/>
      <c r="E28" s="218"/>
      <c r="F28" s="217"/>
      <c r="G28" s="404"/>
      <c r="H28" s="215"/>
      <c r="I28" s="214"/>
    </row>
    <row r="29" spans="1:13" ht="24.95" customHeight="1" x14ac:dyDescent="0.15">
      <c r="A29" s="221"/>
      <c r="B29" s="220"/>
      <c r="C29" s="219"/>
      <c r="D29" s="219" t="s">
        <v>255</v>
      </c>
      <c r="E29" s="218"/>
      <c r="F29" s="217">
        <f t="shared" si="1"/>
        <v>50</v>
      </c>
      <c r="G29" s="216">
        <v>40</v>
      </c>
      <c r="H29" s="215">
        <v>10</v>
      </c>
      <c r="I29" s="214">
        <v>10</v>
      </c>
    </row>
    <row r="30" spans="1:13" ht="24.95" customHeight="1" x14ac:dyDescent="0.15">
      <c r="A30" s="213"/>
      <c r="B30" s="212"/>
      <c r="C30" s="590" t="s">
        <v>254</v>
      </c>
      <c r="D30" s="590"/>
      <c r="E30" s="591"/>
      <c r="F30" s="211">
        <f t="shared" si="1"/>
        <v>87</v>
      </c>
      <c r="G30" s="211">
        <v>42</v>
      </c>
      <c r="H30" s="210">
        <v>45</v>
      </c>
      <c r="I30" s="209">
        <v>45</v>
      </c>
    </row>
    <row r="31" spans="1:13" x14ac:dyDescent="0.15">
      <c r="I31" s="201" t="s">
        <v>381</v>
      </c>
    </row>
  </sheetData>
  <mergeCells count="11">
    <mergeCell ref="C30:E30"/>
    <mergeCell ref="C7:E7"/>
    <mergeCell ref="C8:E8"/>
    <mergeCell ref="B9:E9"/>
    <mergeCell ref="C10:E10"/>
    <mergeCell ref="H3:H4"/>
    <mergeCell ref="G3:G4"/>
    <mergeCell ref="F3:F4"/>
    <mergeCell ref="B6:E6"/>
    <mergeCell ref="A5:E5"/>
    <mergeCell ref="A3:E4"/>
  </mergeCells>
  <phoneticPr fontId="2"/>
  <pageMargins left="0.59055118110236227" right="0.39370078740157483" top="0.59055118110236227" bottom="0.59055118110236227" header="0.31496062992125984" footer="0.31496062992125984"/>
  <pageSetup paperSize="9" firstPageNumber="42" orientation="portrait" useFirstPageNumber="1" r:id="rId1"/>
  <headerFooter alignWithMargins="0">
    <oddHeader>&amp;L&amp;10労働力および町民所得</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85" workbookViewId="0">
      <selection activeCell="E26" sqref="E26"/>
    </sheetView>
  </sheetViews>
  <sheetFormatPr defaultRowHeight="13.5" x14ac:dyDescent="0.15"/>
  <cols>
    <col min="1" max="3" width="2.625" style="229" customWidth="1"/>
    <col min="4" max="4" width="19.625" style="229" customWidth="1"/>
    <col min="5" max="5" width="3.25" style="229" customWidth="1"/>
    <col min="6" max="6" width="11.625" style="229" customWidth="1"/>
    <col min="7" max="8" width="13.75" style="229" customWidth="1"/>
    <col min="9" max="9" width="13.875" style="229" customWidth="1"/>
    <col min="10" max="16384" width="9" style="229"/>
  </cols>
  <sheetData>
    <row r="1" spans="1:9" ht="25.5" customHeight="1" x14ac:dyDescent="0.15">
      <c r="A1" s="161" t="s">
        <v>302</v>
      </c>
      <c r="C1" s="161"/>
      <c r="F1" s="245"/>
      <c r="G1" s="245"/>
      <c r="H1" s="245"/>
      <c r="I1" s="245"/>
    </row>
    <row r="2" spans="1:9" s="245" customFormat="1" ht="21.75" customHeight="1" x14ac:dyDescent="0.15">
      <c r="B2" s="246" t="s">
        <v>301</v>
      </c>
      <c r="C2" s="246"/>
    </row>
    <row r="3" spans="1:9" s="245" customFormat="1" ht="12.75" customHeight="1" x14ac:dyDescent="0.15">
      <c r="A3" s="600" t="s">
        <v>300</v>
      </c>
      <c r="B3" s="601"/>
      <c r="C3" s="601"/>
      <c r="D3" s="601"/>
      <c r="E3" s="602"/>
      <c r="F3" s="579" t="s">
        <v>283</v>
      </c>
      <c r="G3" s="595" t="s">
        <v>299</v>
      </c>
      <c r="H3" s="595" t="s">
        <v>298</v>
      </c>
      <c r="I3" s="227" t="s">
        <v>297</v>
      </c>
    </row>
    <row r="4" spans="1:9" ht="29.25" customHeight="1" x14ac:dyDescent="0.15">
      <c r="A4" s="603"/>
      <c r="B4" s="604"/>
      <c r="C4" s="604"/>
      <c r="D4" s="604"/>
      <c r="E4" s="605"/>
      <c r="F4" s="594"/>
      <c r="G4" s="594"/>
      <c r="H4" s="594"/>
      <c r="I4" s="226" t="s">
        <v>296</v>
      </c>
    </row>
    <row r="5" spans="1:9" ht="24.95" customHeight="1" x14ac:dyDescent="0.15">
      <c r="A5" s="606" t="s">
        <v>295</v>
      </c>
      <c r="B5" s="596"/>
      <c r="C5" s="596"/>
      <c r="D5" s="596"/>
      <c r="E5" s="597"/>
      <c r="F5" s="241">
        <f>SUM(G5:H5)</f>
        <v>16435</v>
      </c>
      <c r="G5" s="244">
        <v>14888</v>
      </c>
      <c r="H5" s="244">
        <v>1547</v>
      </c>
      <c r="I5" s="243">
        <v>5240</v>
      </c>
    </row>
    <row r="6" spans="1:9" ht="24.95" customHeight="1" x14ac:dyDescent="0.15">
      <c r="A6" s="240"/>
      <c r="B6" s="596" t="s">
        <v>294</v>
      </c>
      <c r="C6" s="596"/>
      <c r="D6" s="596"/>
      <c r="E6" s="597"/>
      <c r="F6" s="241">
        <f>SUM(G6:H6)</f>
        <v>5695</v>
      </c>
      <c r="G6" s="235">
        <v>5075</v>
      </c>
      <c r="H6" s="235">
        <v>620</v>
      </c>
      <c r="I6" s="242">
        <v>3796</v>
      </c>
    </row>
    <row r="7" spans="1:9" ht="24.95" customHeight="1" x14ac:dyDescent="0.15">
      <c r="A7" s="240"/>
      <c r="B7" s="239"/>
      <c r="C7" s="596" t="s">
        <v>276</v>
      </c>
      <c r="D7" s="596"/>
      <c r="E7" s="597"/>
      <c r="F7" s="241">
        <f t="shared" ref="F7:F29" si="0">SUM(G7:H7)</f>
        <v>861</v>
      </c>
      <c r="G7" s="235">
        <v>861</v>
      </c>
      <c r="H7" s="215" t="s">
        <v>264</v>
      </c>
      <c r="I7" s="214" t="s">
        <v>264</v>
      </c>
    </row>
    <row r="8" spans="1:9" ht="24.95" customHeight="1" x14ac:dyDescent="0.15">
      <c r="A8" s="240"/>
      <c r="B8" s="239"/>
      <c r="C8" s="592" t="s">
        <v>275</v>
      </c>
      <c r="D8" s="592"/>
      <c r="E8" s="593"/>
      <c r="F8" s="241">
        <f t="shared" si="0"/>
        <v>4834</v>
      </c>
      <c r="G8" s="235">
        <v>4214</v>
      </c>
      <c r="H8" s="234">
        <v>620</v>
      </c>
      <c r="I8" s="233">
        <v>3796</v>
      </c>
    </row>
    <row r="9" spans="1:9" ht="24.95" customHeight="1" x14ac:dyDescent="0.15">
      <c r="A9" s="240"/>
      <c r="B9" s="592" t="s">
        <v>293</v>
      </c>
      <c r="C9" s="592"/>
      <c r="D9" s="592"/>
      <c r="E9" s="593"/>
      <c r="F9" s="241">
        <f t="shared" si="0"/>
        <v>9855</v>
      </c>
      <c r="G9" s="235">
        <v>9017</v>
      </c>
      <c r="H9" s="234">
        <v>838</v>
      </c>
      <c r="I9" s="233">
        <v>906</v>
      </c>
    </row>
    <row r="10" spans="1:9" ht="24.95" customHeight="1" x14ac:dyDescent="0.15">
      <c r="A10" s="240"/>
      <c r="B10" s="239"/>
      <c r="C10" s="596" t="s">
        <v>273</v>
      </c>
      <c r="D10" s="596"/>
      <c r="E10" s="597"/>
      <c r="F10" s="241">
        <f t="shared" si="0"/>
        <v>9843</v>
      </c>
      <c r="G10" s="235">
        <v>9005</v>
      </c>
      <c r="H10" s="234">
        <v>838</v>
      </c>
      <c r="I10" s="233">
        <v>904</v>
      </c>
    </row>
    <row r="11" spans="1:9" ht="24.95" customHeight="1" x14ac:dyDescent="0.15">
      <c r="A11" s="240"/>
      <c r="B11" s="239"/>
      <c r="C11" s="239"/>
      <c r="D11" s="238" t="s">
        <v>272</v>
      </c>
      <c r="E11" s="237"/>
      <c r="F11" s="241">
        <f t="shared" si="0"/>
        <v>3244</v>
      </c>
      <c r="G11" s="235">
        <v>2924</v>
      </c>
      <c r="H11" s="234">
        <v>320</v>
      </c>
      <c r="I11" s="233">
        <v>333</v>
      </c>
    </row>
    <row r="12" spans="1:9" ht="24.95" customHeight="1" x14ac:dyDescent="0.15">
      <c r="A12" s="240"/>
      <c r="B12" s="239"/>
      <c r="C12" s="220" t="s">
        <v>292</v>
      </c>
      <c r="D12" s="219" t="s">
        <v>271</v>
      </c>
      <c r="E12" s="237"/>
      <c r="F12" s="241">
        <f t="shared" si="0"/>
        <v>126</v>
      </c>
      <c r="G12" s="235">
        <v>120</v>
      </c>
      <c r="H12" s="234">
        <v>6</v>
      </c>
      <c r="I12" s="233">
        <v>6</v>
      </c>
    </row>
    <row r="13" spans="1:9" ht="24.95" customHeight="1" x14ac:dyDescent="0.15">
      <c r="A13" s="240"/>
      <c r="B13" s="239"/>
      <c r="C13" s="239"/>
      <c r="D13" s="238" t="s">
        <v>270</v>
      </c>
      <c r="E13" s="237"/>
      <c r="F13" s="241">
        <f t="shared" si="0"/>
        <v>349</v>
      </c>
      <c r="G13" s="235">
        <v>333</v>
      </c>
      <c r="H13" s="234">
        <v>16</v>
      </c>
      <c r="I13" s="233">
        <v>18</v>
      </c>
    </row>
    <row r="14" spans="1:9" ht="24.95" customHeight="1" x14ac:dyDescent="0.15">
      <c r="A14" s="240"/>
      <c r="B14" s="239"/>
      <c r="C14" s="239"/>
      <c r="D14" s="238" t="s">
        <v>269</v>
      </c>
      <c r="E14" s="237"/>
      <c r="F14" s="241">
        <f t="shared" si="0"/>
        <v>651</v>
      </c>
      <c r="G14" s="235">
        <v>595</v>
      </c>
      <c r="H14" s="234">
        <v>56</v>
      </c>
      <c r="I14" s="233">
        <v>61</v>
      </c>
    </row>
    <row r="15" spans="1:9" ht="24.95" customHeight="1" x14ac:dyDescent="0.15">
      <c r="A15" s="240"/>
      <c r="B15" s="239"/>
      <c r="C15" s="239"/>
      <c r="D15" s="219" t="s">
        <v>268</v>
      </c>
      <c r="E15" s="237"/>
      <c r="F15" s="241">
        <f t="shared" si="0"/>
        <v>18</v>
      </c>
      <c r="G15" s="235">
        <v>9</v>
      </c>
      <c r="H15" s="234">
        <v>9</v>
      </c>
      <c r="I15" s="233">
        <v>9</v>
      </c>
    </row>
    <row r="16" spans="1:9" ht="24.95" customHeight="1" x14ac:dyDescent="0.15">
      <c r="A16" s="240"/>
      <c r="B16" s="239"/>
      <c r="C16" s="239"/>
      <c r="D16" s="238" t="s">
        <v>267</v>
      </c>
      <c r="E16" s="237"/>
      <c r="F16" s="241">
        <f t="shared" si="0"/>
        <v>589</v>
      </c>
      <c r="G16" s="235">
        <v>563</v>
      </c>
      <c r="H16" s="234">
        <v>26</v>
      </c>
      <c r="I16" s="233">
        <v>30</v>
      </c>
    </row>
    <row r="17" spans="1:10" ht="24.95" customHeight="1" x14ac:dyDescent="0.15">
      <c r="A17" s="240"/>
      <c r="B17" s="239"/>
      <c r="C17" s="239"/>
      <c r="D17" s="238" t="s">
        <v>266</v>
      </c>
      <c r="E17" s="237"/>
      <c r="F17" s="241">
        <f t="shared" si="0"/>
        <v>202</v>
      </c>
      <c r="G17" s="235">
        <v>190</v>
      </c>
      <c r="H17" s="234">
        <v>12</v>
      </c>
      <c r="I17" s="233">
        <v>15</v>
      </c>
    </row>
    <row r="18" spans="1:10" ht="24.95" customHeight="1" x14ac:dyDescent="0.15">
      <c r="A18" s="240"/>
      <c r="B18" s="239"/>
      <c r="C18" s="239"/>
      <c r="D18" s="219" t="s">
        <v>291</v>
      </c>
      <c r="E18" s="218"/>
      <c r="F18" s="241">
        <f t="shared" si="0"/>
        <v>42</v>
      </c>
      <c r="G18" s="235">
        <v>40</v>
      </c>
      <c r="H18" s="234">
        <v>2</v>
      </c>
      <c r="I18" s="233">
        <v>2</v>
      </c>
    </row>
    <row r="19" spans="1:10" ht="24.95" customHeight="1" x14ac:dyDescent="0.15">
      <c r="A19" s="240"/>
      <c r="B19" s="239"/>
      <c r="C19" s="239"/>
      <c r="D19" s="219" t="s">
        <v>265</v>
      </c>
      <c r="E19" s="218"/>
      <c r="F19" s="241">
        <f t="shared" si="0"/>
        <v>15</v>
      </c>
      <c r="G19" s="235">
        <v>15</v>
      </c>
      <c r="H19" s="234" t="s">
        <v>382</v>
      </c>
      <c r="I19" s="233" t="s">
        <v>382</v>
      </c>
    </row>
    <row r="20" spans="1:10" ht="24.95" customHeight="1" x14ac:dyDescent="0.15">
      <c r="A20" s="240"/>
      <c r="B20" s="239"/>
      <c r="C20" s="239"/>
      <c r="D20" s="219" t="s">
        <v>263</v>
      </c>
      <c r="E20" s="218"/>
      <c r="F20" s="241">
        <f t="shared" si="0"/>
        <v>52</v>
      </c>
      <c r="G20" s="235">
        <v>52</v>
      </c>
      <c r="H20" s="234" t="s">
        <v>382</v>
      </c>
      <c r="I20" s="233">
        <v>1</v>
      </c>
    </row>
    <row r="21" spans="1:10" ht="24.95" customHeight="1" x14ac:dyDescent="0.15">
      <c r="A21" s="240"/>
      <c r="B21" s="239"/>
      <c r="C21" s="239"/>
      <c r="D21" s="219" t="s">
        <v>262</v>
      </c>
      <c r="E21" s="237"/>
      <c r="F21" s="241">
        <f t="shared" si="0"/>
        <v>45</v>
      </c>
      <c r="G21" s="235">
        <v>41</v>
      </c>
      <c r="H21" s="234">
        <v>4</v>
      </c>
      <c r="I21" s="233">
        <v>6</v>
      </c>
    </row>
    <row r="22" spans="1:10" ht="24.95" customHeight="1" x14ac:dyDescent="0.15">
      <c r="A22" s="240"/>
      <c r="B22" s="239"/>
      <c r="C22" s="239"/>
      <c r="D22" s="219" t="s">
        <v>290</v>
      </c>
      <c r="E22" s="237"/>
      <c r="F22" s="241">
        <f t="shared" si="0"/>
        <v>139</v>
      </c>
      <c r="G22" s="235">
        <v>125</v>
      </c>
      <c r="H22" s="234">
        <v>14</v>
      </c>
      <c r="I22" s="233">
        <v>14</v>
      </c>
    </row>
    <row r="23" spans="1:10" ht="24.95" customHeight="1" x14ac:dyDescent="0.15">
      <c r="A23" s="240"/>
      <c r="B23" s="239"/>
      <c r="C23" s="239"/>
      <c r="D23" s="219" t="s">
        <v>260</v>
      </c>
      <c r="E23" s="237"/>
      <c r="F23" s="241">
        <f t="shared" si="0"/>
        <v>591</v>
      </c>
      <c r="G23" s="235">
        <v>555</v>
      </c>
      <c r="H23" s="234">
        <v>36</v>
      </c>
      <c r="I23" s="233">
        <v>42</v>
      </c>
    </row>
    <row r="24" spans="1:10" ht="24.95" customHeight="1" x14ac:dyDescent="0.15">
      <c r="A24" s="240"/>
      <c r="B24" s="239"/>
      <c r="C24" s="239"/>
      <c r="D24" s="219" t="s">
        <v>259</v>
      </c>
      <c r="E24" s="237"/>
      <c r="F24" s="241">
        <f t="shared" si="0"/>
        <v>754</v>
      </c>
      <c r="G24" s="235">
        <v>707</v>
      </c>
      <c r="H24" s="234">
        <v>47</v>
      </c>
      <c r="I24" s="233">
        <v>51</v>
      </c>
    </row>
    <row r="25" spans="1:10" ht="24.95" customHeight="1" x14ac:dyDescent="0.15">
      <c r="A25" s="240"/>
      <c r="B25" s="239"/>
      <c r="C25" s="239"/>
      <c r="D25" s="219" t="s">
        <v>258</v>
      </c>
      <c r="E25" s="237"/>
      <c r="F25" s="241">
        <f t="shared" si="0"/>
        <v>1432</v>
      </c>
      <c r="G25" s="235">
        <v>1297</v>
      </c>
      <c r="H25" s="234">
        <v>135</v>
      </c>
      <c r="I25" s="233">
        <v>146</v>
      </c>
    </row>
    <row r="26" spans="1:10" ht="24.95" customHeight="1" x14ac:dyDescent="0.15">
      <c r="A26" s="240"/>
      <c r="B26" s="239"/>
      <c r="C26" s="239"/>
      <c r="D26" s="219" t="s">
        <v>257</v>
      </c>
      <c r="E26" s="237"/>
      <c r="F26" s="241">
        <f t="shared" si="0"/>
        <v>841</v>
      </c>
      <c r="G26" s="235">
        <v>773</v>
      </c>
      <c r="H26" s="234">
        <v>68</v>
      </c>
      <c r="I26" s="233">
        <v>80</v>
      </c>
    </row>
    <row r="27" spans="1:10" ht="24.95" customHeight="1" x14ac:dyDescent="0.15">
      <c r="A27" s="240"/>
      <c r="B27" s="239"/>
      <c r="C27" s="239"/>
      <c r="D27" s="219" t="s">
        <v>289</v>
      </c>
      <c r="E27" s="218"/>
      <c r="F27" s="241">
        <f t="shared" si="0"/>
        <v>730</v>
      </c>
      <c r="G27" s="235">
        <v>647</v>
      </c>
      <c r="H27" s="234">
        <v>83</v>
      </c>
      <c r="I27" s="233">
        <v>86</v>
      </c>
    </row>
    <row r="28" spans="1:10" ht="24.95" customHeight="1" x14ac:dyDescent="0.15">
      <c r="A28" s="240"/>
      <c r="B28" s="239"/>
      <c r="C28" s="239"/>
      <c r="D28" s="238"/>
      <c r="E28" s="237"/>
      <c r="F28" s="236"/>
      <c r="G28" s="235"/>
      <c r="H28" s="234"/>
      <c r="I28" s="233"/>
      <c r="J28" s="405"/>
    </row>
    <row r="29" spans="1:10" ht="24.95" customHeight="1" x14ac:dyDescent="0.15">
      <c r="A29" s="240"/>
      <c r="B29" s="239"/>
      <c r="C29" s="239"/>
      <c r="D29" s="238" t="s">
        <v>255</v>
      </c>
      <c r="E29" s="237"/>
      <c r="F29" s="241">
        <f t="shared" si="0"/>
        <v>23</v>
      </c>
      <c r="G29" s="235">
        <v>19</v>
      </c>
      <c r="H29" s="234">
        <v>4</v>
      </c>
      <c r="I29" s="233">
        <v>4</v>
      </c>
    </row>
    <row r="30" spans="1:10" ht="24.95" customHeight="1" x14ac:dyDescent="0.15">
      <c r="A30" s="232"/>
      <c r="B30" s="231"/>
      <c r="C30" s="598" t="s">
        <v>288</v>
      </c>
      <c r="D30" s="598"/>
      <c r="E30" s="599"/>
      <c r="F30" s="230">
        <f>SUM(G30:H30)</f>
        <v>12</v>
      </c>
      <c r="G30" s="230">
        <v>12</v>
      </c>
      <c r="H30" s="210" t="s">
        <v>264</v>
      </c>
      <c r="I30" s="209">
        <v>2</v>
      </c>
    </row>
    <row r="31" spans="1:10" x14ac:dyDescent="0.15">
      <c r="A31" s="208"/>
      <c r="B31" s="208"/>
      <c r="C31" s="208"/>
      <c r="D31" s="208"/>
      <c r="E31" s="208"/>
      <c r="F31" s="208"/>
      <c r="G31" s="208"/>
      <c r="H31" s="208"/>
      <c r="I31" s="201" t="s">
        <v>383</v>
      </c>
    </row>
  </sheetData>
  <mergeCells count="11">
    <mergeCell ref="F3:F4"/>
    <mergeCell ref="G3:G4"/>
    <mergeCell ref="H3:H4"/>
    <mergeCell ref="C10:E10"/>
    <mergeCell ref="C30:E30"/>
    <mergeCell ref="A3:E4"/>
    <mergeCell ref="A5:E5"/>
    <mergeCell ref="B6:E6"/>
    <mergeCell ref="C7:E7"/>
    <mergeCell ref="C8:E8"/>
    <mergeCell ref="B9:E9"/>
  </mergeCells>
  <phoneticPr fontId="2"/>
  <pageMargins left="0.59055118110236227" right="0.59055118110236227" top="0.59055118110236227" bottom="0.59055118110236227" header="0.31496062992125984" footer="0.31496062992125984"/>
  <pageSetup paperSize="9" firstPageNumber="43" orientation="portrait" useFirstPageNumber="1" r:id="rId1"/>
  <headerFooter alignWithMargins="0">
    <oddHeader>&amp;R&amp;10労働力および町民所得</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31</vt:lpstr>
      <vt:lpstr>32</vt:lpstr>
      <vt:lpstr>33</vt:lpstr>
      <vt:lpstr>34･35</vt:lpstr>
      <vt:lpstr>36･37</vt:lpstr>
      <vt:lpstr>38･39</vt:lpstr>
      <vt:lpstr>40･41</vt:lpstr>
      <vt:lpstr>42</vt:lpstr>
      <vt:lpstr>43</vt:lpstr>
      <vt:lpstr>44･45</vt:lpstr>
      <vt:lpstr>46</vt:lpstr>
      <vt:lpstr>47</vt:lpstr>
      <vt:lpstr>'31'!Print_Area</vt:lpstr>
      <vt:lpstr>'32'!Print_Area</vt:lpstr>
      <vt:lpstr>'33'!Print_Area</vt:lpstr>
      <vt:lpstr>'38･39'!Print_Area</vt:lpstr>
      <vt:lpstr>'42'!Print_Area</vt:lpstr>
      <vt:lpstr>'43'!Print_Area</vt:lpstr>
      <vt:lpstr>'46'!Print_Area</vt:lpstr>
      <vt:lpstr>'47'!Print_Area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S00350</cp:lastModifiedBy>
  <cp:lastPrinted>2019-03-25T02:06:11Z</cp:lastPrinted>
  <dcterms:created xsi:type="dcterms:W3CDTF">1997-11-17T00:40:46Z</dcterms:created>
  <dcterms:modified xsi:type="dcterms:W3CDTF">2021-03-22T08:02:52Z</dcterms:modified>
</cp:coreProperties>
</file>