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igenet-fsv\UserDesktop$\S00390\デスクトップ\"/>
    </mc:Choice>
  </mc:AlternateContent>
  <bookViews>
    <workbookView xWindow="0" yWindow="0" windowWidth="19200" windowHeight="11370" tabRatio="842"/>
  </bookViews>
  <sheets>
    <sheet name="チェック表" sheetId="29" r:id="rId1"/>
    <sheet name="様式1" sheetId="2" r:id="rId2"/>
    <sheet name="様式2" sheetId="3" r:id="rId3"/>
    <sheet name="様式3-１" sheetId="4" r:id="rId4"/>
    <sheet name="様式3-2" sheetId="12" r:id="rId5"/>
    <sheet name="様式3-3" sheetId="15" r:id="rId6"/>
    <sheet name="様式4" sheetId="16" r:id="rId7"/>
    <sheet name="様式5" sheetId="20" r:id="rId8"/>
    <sheet name="様式６" sheetId="28" r:id="rId9"/>
    <sheet name="質問書" sheetId="21" r:id="rId10"/>
    <sheet name="運営費補助額参考" sheetId="25" r:id="rId11"/>
    <sheet name="単価マスタ（編集禁止！）" sheetId="27" state="hidden" r:id="rId12"/>
  </sheets>
  <definedNames>
    <definedName name="_GoBack" localSheetId="7">様式5!#REF!</definedName>
    <definedName name="as">#REF!</definedName>
    <definedName name="por1c1r28c13rtp">#REF!</definedName>
    <definedName name="_xlnm.Print_Area" localSheetId="10">運営費補助額参考!$A$1:$AD$43</definedName>
    <definedName name="_xlnm.Print_Area" localSheetId="9">質問書!$A$1:$R$13</definedName>
    <definedName name="_xlnm.Print_Area" localSheetId="11">'単価マスタ（編集禁止！）'!$A$1:$P$58</definedName>
    <definedName name="_xlnm.Print_Area" localSheetId="1">様式1!$A$1:$S$28</definedName>
    <definedName name="_xlnm.Print_Area" localSheetId="2">様式2!$A$1:$C$14</definedName>
    <definedName name="_xlnm.Print_Area" localSheetId="3">'様式3-１'!$A$1:$P$28</definedName>
    <definedName name="_xlnm.Print_Area" localSheetId="4">'様式3-2'!$A$1:$P$15</definedName>
    <definedName name="_xlnm.Print_Area" localSheetId="5">'様式3-3'!$A$1:$B$9</definedName>
    <definedName name="_xlnm.Print_Area" localSheetId="6">様式4!$A$1:$I$23</definedName>
    <definedName name="_xlnm.Print_Area" localSheetId="7">様式5!$A$1:$H$31</definedName>
    <definedName name="_xlnm.Print_Area" localSheetId="8">様式６!$A$1:$F$37</definedName>
    <definedName name="あｓ">#REF!</definedName>
    <definedName name="ああ">#REF!</definedName>
    <definedName name="運営報告書2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5" l="1"/>
  <c r="L22" i="25"/>
  <c r="W9" i="25"/>
  <c r="F22" i="25"/>
  <c r="D32" i="28" l="1"/>
  <c r="E32" i="28"/>
  <c r="C32" i="28"/>
  <c r="D17" i="28"/>
  <c r="D36" i="28" s="1"/>
  <c r="E17" i="28"/>
  <c r="E36" i="28" s="1"/>
  <c r="C17" i="28"/>
  <c r="C36" i="28" s="1"/>
  <c r="AA41" i="25" l="1"/>
  <c r="I15" i="25" s="1"/>
  <c r="L15" i="25" s="1"/>
  <c r="R39" i="25"/>
  <c r="AA36" i="25"/>
  <c r="I14" i="25" s="1"/>
  <c r="L14" i="25" s="1"/>
  <c r="I34" i="25"/>
  <c r="F34" i="25"/>
  <c r="R35" i="25"/>
  <c r="AA32" i="25"/>
  <c r="I13" i="25" s="1"/>
  <c r="L13" i="25" s="1"/>
  <c r="J27" i="25"/>
  <c r="I8" i="25" s="1"/>
  <c r="D27" i="25"/>
  <c r="AA26" i="25"/>
  <c r="Z25" i="25"/>
  <c r="L23" i="25"/>
  <c r="AA22" i="25"/>
  <c r="I12" i="25" s="1"/>
  <c r="L12" i="25" s="1"/>
  <c r="R21" i="25"/>
  <c r="AA18" i="25"/>
  <c r="I11" i="25" s="1"/>
  <c r="L11" i="25" s="1"/>
  <c r="R17" i="25"/>
  <c r="Y14" i="25"/>
  <c r="U10" i="25"/>
  <c r="S10" i="25"/>
  <c r="U9" i="25"/>
  <c r="S9" i="25"/>
  <c r="U8" i="25"/>
  <c r="S8" i="25"/>
  <c r="S11" i="25" s="1"/>
  <c r="AC8" i="25" s="1"/>
  <c r="L34" i="25" l="1"/>
  <c r="I9" i="25" s="1"/>
  <c r="I7" i="25"/>
  <c r="U11" i="25"/>
  <c r="W10" i="25"/>
  <c r="W8" i="25"/>
  <c r="B24" i="20"/>
  <c r="B15" i="20"/>
  <c r="F30" i="20"/>
  <c r="D30" i="20"/>
  <c r="B30" i="20"/>
  <c r="W11" i="25" l="1"/>
  <c r="AC7" i="25" s="1"/>
  <c r="AC9" i="25" s="1"/>
  <c r="W14" i="25" s="1"/>
  <c r="AB14" i="25" s="1"/>
  <c r="I10" i="25" s="1"/>
  <c r="L7" i="25" s="1"/>
  <c r="L17" i="25" s="1"/>
</calcChain>
</file>

<file path=xl/sharedStrings.xml><?xml version="1.0" encoding="utf-8"?>
<sst xmlns="http://schemas.openxmlformats.org/spreadsheetml/2006/main" count="564" uniqueCount="409">
  <si>
    <t>南　風　原　町　長</t>
    <rPh sb="0" eb="1">
      <t>ミナミ</t>
    </rPh>
    <rPh sb="2" eb="3">
      <t>カゼ</t>
    </rPh>
    <rPh sb="4" eb="5">
      <t>ハラ</t>
    </rPh>
    <rPh sb="6" eb="7">
      <t>マチ</t>
    </rPh>
    <rPh sb="8" eb="9">
      <t>チョウ</t>
    </rPh>
    <phoneticPr fontId="1"/>
  </si>
  <si>
    <t>南風原町放課後児童クラブ施設整備・運営事業者応募申請書</t>
    <rPh sb="0" eb="4">
      <t>ハエバルチョウ</t>
    </rPh>
    <rPh sb="4" eb="7">
      <t>ホウカゴ</t>
    </rPh>
    <rPh sb="7" eb="9">
      <t>ジドウ</t>
    </rPh>
    <rPh sb="12" eb="14">
      <t>シセツ</t>
    </rPh>
    <rPh sb="14" eb="16">
      <t>セイビ</t>
    </rPh>
    <rPh sb="17" eb="19">
      <t>ウンエイ</t>
    </rPh>
    <rPh sb="19" eb="21">
      <t>ジギョウ</t>
    </rPh>
    <rPh sb="21" eb="22">
      <t>シャ</t>
    </rPh>
    <rPh sb="22" eb="24">
      <t>オウボ</t>
    </rPh>
    <rPh sb="24" eb="27">
      <t>シンセイショ</t>
    </rPh>
    <phoneticPr fontId="5"/>
  </si>
  <si>
    <t>　「南風原町放課後児童クラブ施設整備・運営事業者選定に係る公募型プローザル実施要領」に基づき、下記の必要資料を添付の上応募します。</t>
    <rPh sb="2" eb="6">
      <t>ハエバルチョウ</t>
    </rPh>
    <rPh sb="6" eb="9">
      <t>ホウカゴ</t>
    </rPh>
    <rPh sb="9" eb="11">
      <t>ジドウ</t>
    </rPh>
    <rPh sb="14" eb="18">
      <t>シセツセイビ</t>
    </rPh>
    <rPh sb="19" eb="26">
      <t>ウンエイジギョウシャセンテイ</t>
    </rPh>
    <rPh sb="27" eb="28">
      <t>カカ</t>
    </rPh>
    <rPh sb="29" eb="32">
      <t>コウボガタ</t>
    </rPh>
    <rPh sb="37" eb="39">
      <t>ジッシ</t>
    </rPh>
    <rPh sb="39" eb="41">
      <t>ヨウリョウ</t>
    </rPh>
    <rPh sb="43" eb="44">
      <t>モト</t>
    </rPh>
    <rPh sb="47" eb="49">
      <t>カキ</t>
    </rPh>
    <rPh sb="50" eb="52">
      <t>ヒツヨウ</t>
    </rPh>
    <rPh sb="52" eb="54">
      <t>シリョウ</t>
    </rPh>
    <rPh sb="55" eb="57">
      <t>テンプ</t>
    </rPh>
    <rPh sb="58" eb="59">
      <t>ウエ</t>
    </rPh>
    <rPh sb="59" eb="61">
      <t>オウボ</t>
    </rPh>
    <phoneticPr fontId="5"/>
  </si>
  <si>
    <t>１．事業者概要書【様式２】</t>
    <rPh sb="2" eb="5">
      <t>ジギョウシャ</t>
    </rPh>
    <rPh sb="5" eb="8">
      <t>ガイヨウショ</t>
    </rPh>
    <rPh sb="9" eb="11">
      <t>ヨウシキ</t>
    </rPh>
    <phoneticPr fontId="1"/>
  </si>
  <si>
    <t>３．職員配置計画書【様式４】</t>
    <rPh sb="2" eb="4">
      <t>ショクイン</t>
    </rPh>
    <rPh sb="4" eb="6">
      <t>ハイチ</t>
    </rPh>
    <rPh sb="6" eb="9">
      <t>ケイカクショ</t>
    </rPh>
    <rPh sb="10" eb="12">
      <t>ヨウシキ</t>
    </rPh>
    <phoneticPr fontId="1"/>
  </si>
  <si>
    <t>４．資金計画書【様式５】</t>
    <rPh sb="2" eb="4">
      <t>シキン</t>
    </rPh>
    <rPh sb="4" eb="7">
      <t>ケイカクショ</t>
    </rPh>
    <rPh sb="8" eb="10">
      <t>ヨウシキ</t>
    </rPh>
    <phoneticPr fontId="1"/>
  </si>
  <si>
    <t>【様式１】</t>
    <rPh sb="1" eb="3">
      <t>ヨウシキ</t>
    </rPh>
    <phoneticPr fontId="5"/>
  </si>
  <si>
    <t>記</t>
    <rPh sb="0" eb="1">
      <t>キ</t>
    </rPh>
    <phoneticPr fontId="1"/>
  </si>
  <si>
    <t>事業者概要書</t>
    <phoneticPr fontId="7"/>
  </si>
  <si>
    <t>設 立 年 月 日</t>
    <rPh sb="0" eb="1">
      <t>セツ</t>
    </rPh>
    <rPh sb="2" eb="3">
      <t>タテ</t>
    </rPh>
    <rPh sb="4" eb="5">
      <t>ネン</t>
    </rPh>
    <rPh sb="6" eb="7">
      <t>ガツ</t>
    </rPh>
    <rPh sb="8" eb="9">
      <t>ニチ</t>
    </rPh>
    <phoneticPr fontId="7"/>
  </si>
  <si>
    <t>年　　　　　　月　　　　　　日</t>
    <rPh sb="0" eb="1">
      <t>ネン</t>
    </rPh>
    <rPh sb="7" eb="8">
      <t>ガツ</t>
    </rPh>
    <rPh sb="14" eb="15">
      <t>ヒ</t>
    </rPh>
    <phoneticPr fontId="7"/>
  </si>
  <si>
    <t>経 歴 ・ 沿 革</t>
    <rPh sb="0" eb="1">
      <t>ヘ</t>
    </rPh>
    <rPh sb="2" eb="3">
      <t>レキ</t>
    </rPh>
    <rPh sb="6" eb="7">
      <t>エン</t>
    </rPh>
    <rPh sb="8" eb="9">
      <t>カワ</t>
    </rPh>
    <phoneticPr fontId="7"/>
  </si>
  <si>
    <t>業　務　内　容</t>
    <rPh sb="0" eb="1">
      <t>ゴウ</t>
    </rPh>
    <rPh sb="2" eb="3">
      <t>ツトム</t>
    </rPh>
    <rPh sb="4" eb="5">
      <t>ナイ</t>
    </rPh>
    <rPh sb="6" eb="7">
      <t>カタチ</t>
    </rPh>
    <phoneticPr fontId="7"/>
  </si>
  <si>
    <t>同種事業及び
類似事業の実績</t>
    <rPh sb="0" eb="2">
      <t>ドウシュ</t>
    </rPh>
    <rPh sb="2" eb="4">
      <t>ジギョウ</t>
    </rPh>
    <rPh sb="4" eb="5">
      <t>オヨ</t>
    </rPh>
    <rPh sb="7" eb="9">
      <t>ルイジ</t>
    </rPh>
    <rPh sb="9" eb="11">
      <t>ジギョウ</t>
    </rPh>
    <rPh sb="12" eb="14">
      <t>ジッセキ</t>
    </rPh>
    <phoneticPr fontId="7"/>
  </si>
  <si>
    <t>【様式２】</t>
    <rPh sb="1" eb="3">
      <t>ヨウシキ</t>
    </rPh>
    <phoneticPr fontId="5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</si>
  <si>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5"/>
  </si>
  <si>
    <t>代 表 者 氏 名</t>
    <rPh sb="0" eb="1">
      <t>ヨ</t>
    </rPh>
    <rPh sb="2" eb="3">
      <t>オモテ</t>
    </rPh>
    <rPh sb="4" eb="5">
      <t>モノ</t>
    </rPh>
    <rPh sb="6" eb="7">
      <t>シ</t>
    </rPh>
    <rPh sb="8" eb="9">
      <t>メイ</t>
    </rPh>
    <phoneticPr fontId="7"/>
  </si>
  <si>
    <t>主たる事務所の所在地</t>
    <rPh sb="0" eb="1">
      <t>オモ</t>
    </rPh>
    <rPh sb="3" eb="6">
      <t>ジムショ</t>
    </rPh>
    <rPh sb="7" eb="10">
      <t>ショザイチ</t>
    </rPh>
    <phoneticPr fontId="1"/>
  </si>
  <si>
    <t>メールアドレス</t>
    <phoneticPr fontId="7"/>
  </si>
  <si>
    <t>従　業　員　数</t>
    <rPh sb="0" eb="1">
      <t>ジュウ</t>
    </rPh>
    <rPh sb="2" eb="3">
      <t>ギョウ</t>
    </rPh>
    <rPh sb="4" eb="5">
      <t>イン</t>
    </rPh>
    <rPh sb="6" eb="7">
      <t>スウ</t>
    </rPh>
    <phoneticPr fontId="7"/>
  </si>
  <si>
    <t>事業計画書</t>
    <rPh sb="0" eb="2">
      <t>ジギョウ</t>
    </rPh>
    <rPh sb="2" eb="5">
      <t>ケイカクショ</t>
    </rPh>
    <phoneticPr fontId="5"/>
  </si>
  <si>
    <t>施設名称(仮称)</t>
    <rPh sb="0" eb="2">
      <t>シセツ</t>
    </rPh>
    <rPh sb="2" eb="4">
      <t>メイショウ</t>
    </rPh>
    <rPh sb="5" eb="7">
      <t>カショウ</t>
    </rPh>
    <phoneticPr fontId="5"/>
  </si>
  <si>
    <t>小学校からの距離</t>
    <rPh sb="0" eb="3">
      <t>ショウガッコウ</t>
    </rPh>
    <rPh sb="6" eb="8">
      <t>キョリ</t>
    </rPh>
    <phoneticPr fontId="5"/>
  </si>
  <si>
    <t>都市計画区域</t>
    <rPh sb="0" eb="2">
      <t>トシ</t>
    </rPh>
    <rPh sb="2" eb="4">
      <t>ケイカク</t>
    </rPh>
    <rPh sb="4" eb="6">
      <t>クイキ</t>
    </rPh>
    <phoneticPr fontId="5"/>
  </si>
  <si>
    <t>　　市街化区域　・　市街化調整区域</t>
    <rPh sb="2" eb="5">
      <t>シガイカ</t>
    </rPh>
    <rPh sb="5" eb="7">
      <t>クイキ</t>
    </rPh>
    <rPh sb="10" eb="13">
      <t>シガイカ</t>
    </rPh>
    <rPh sb="13" eb="15">
      <t>チョウセイ</t>
    </rPh>
    <rPh sb="15" eb="17">
      <t>クイキ</t>
    </rPh>
    <phoneticPr fontId="5"/>
  </si>
  <si>
    <t>用途地域</t>
    <rPh sb="0" eb="2">
      <t>ヨウト</t>
    </rPh>
    <rPh sb="2" eb="4">
      <t>チイキ</t>
    </rPh>
    <phoneticPr fontId="5"/>
  </si>
  <si>
    <t>　□自己所有</t>
    <rPh sb="2" eb="4">
      <t>ジコ</t>
    </rPh>
    <rPh sb="4" eb="6">
      <t>ショユウ</t>
    </rPh>
    <phoneticPr fontId="5"/>
  </si>
  <si>
    <t>　□貸与（無償・有償　　　　　　　　円／月）</t>
    <rPh sb="2" eb="4">
      <t>タイヨ</t>
    </rPh>
    <rPh sb="5" eb="7">
      <t>ムショウ</t>
    </rPh>
    <rPh sb="8" eb="10">
      <t>ユウショウ</t>
    </rPh>
    <rPh sb="18" eb="19">
      <t>エン</t>
    </rPh>
    <rPh sb="20" eb="21">
      <t>ツキ</t>
    </rPh>
    <phoneticPr fontId="5"/>
  </si>
  <si>
    <t>屋外遊び場</t>
    <rPh sb="0" eb="2">
      <t>オクガイ</t>
    </rPh>
    <rPh sb="2" eb="3">
      <t>アソ</t>
    </rPh>
    <rPh sb="4" eb="5">
      <t>バ</t>
    </rPh>
    <phoneticPr fontId="5"/>
  </si>
  <si>
    <t>近隣公園等の状況</t>
    <rPh sb="0" eb="2">
      <t>キンリン</t>
    </rPh>
    <rPh sb="2" eb="4">
      <t>コウエン</t>
    </rPh>
    <rPh sb="4" eb="5">
      <t>トウ</t>
    </rPh>
    <rPh sb="6" eb="8">
      <t>ジョウキョウ</t>
    </rPh>
    <phoneticPr fontId="5"/>
  </si>
  <si>
    <t>㎡</t>
    <phoneticPr fontId="5"/>
  </si>
  <si>
    <t>同一土地建物内の他の施設</t>
    <rPh sb="0" eb="2">
      <t>ドウイツ</t>
    </rPh>
    <rPh sb="2" eb="4">
      <t>トチ</t>
    </rPh>
    <rPh sb="4" eb="6">
      <t>タテモノ</t>
    </rPh>
    <rPh sb="6" eb="7">
      <t>ナイ</t>
    </rPh>
    <rPh sb="8" eb="9">
      <t>タ</t>
    </rPh>
    <rPh sb="10" eb="12">
      <t>シセツ</t>
    </rPh>
    <phoneticPr fontId="5"/>
  </si>
  <si>
    <t>開所日数</t>
    <rPh sb="0" eb="2">
      <t>カイショ</t>
    </rPh>
    <rPh sb="2" eb="4">
      <t>ニッスウ</t>
    </rPh>
    <phoneticPr fontId="1"/>
  </si>
  <si>
    <t>土、振替休日、長期休業日：午前　　時　　分～午後　　時　　分</t>
    <rPh sb="0" eb="1">
      <t>ツチ</t>
    </rPh>
    <rPh sb="2" eb="4">
      <t>フリカエ</t>
    </rPh>
    <rPh sb="4" eb="6">
      <t>キュウジツ</t>
    </rPh>
    <rPh sb="7" eb="9">
      <t>チョウキ</t>
    </rPh>
    <rPh sb="9" eb="12">
      <t>キュウギョウビ</t>
    </rPh>
    <rPh sb="13" eb="15">
      <t>ゴゼン</t>
    </rPh>
    <rPh sb="17" eb="18">
      <t>ジ</t>
    </rPh>
    <rPh sb="20" eb="21">
      <t>フン</t>
    </rPh>
    <rPh sb="22" eb="24">
      <t>ゴゴ</t>
    </rPh>
    <rPh sb="23" eb="24">
      <t>ゴ</t>
    </rPh>
    <rPh sb="26" eb="27">
      <t>ジ</t>
    </rPh>
    <rPh sb="29" eb="30">
      <t>フン</t>
    </rPh>
    <phoneticPr fontId="5"/>
  </si>
  <si>
    <t>その他（　　　　　　　　　　　　　　　　　　　　　　　　　　）</t>
    <rPh sb="2" eb="3">
      <t>タ</t>
    </rPh>
    <phoneticPr fontId="5"/>
  </si>
  <si>
    <t>設置予定所在地</t>
    <rPh sb="0" eb="2">
      <t>セッチ</t>
    </rPh>
    <rPh sb="2" eb="4">
      <t>ヨテイ</t>
    </rPh>
    <rPh sb="4" eb="7">
      <t>ショザイチ</t>
    </rPh>
    <phoneticPr fontId="5"/>
  </si>
  <si>
    <t>開所予定日</t>
    <rPh sb="0" eb="2">
      <t>カイショ</t>
    </rPh>
    <rPh sb="2" eb="5">
      <t>ヨテイビ</t>
    </rPh>
    <phoneticPr fontId="5"/>
  </si>
  <si>
    <t>駐車スペース</t>
    <rPh sb="0" eb="1">
      <t>チュウ</t>
    </rPh>
    <rPh sb="1" eb="2">
      <t>クルマ</t>
    </rPh>
    <phoneticPr fontId="5"/>
  </si>
  <si>
    <t>　□敷地内（　　　　　　㎡）　□近隣公園等</t>
    <rPh sb="2" eb="4">
      <t>シキチ</t>
    </rPh>
    <rPh sb="4" eb="5">
      <t>ナイ</t>
    </rPh>
    <rPh sb="16" eb="18">
      <t>キンリン</t>
    </rPh>
    <rPh sb="18" eb="20">
      <t>コウエン</t>
    </rPh>
    <rPh sb="20" eb="21">
      <t>トウ</t>
    </rPh>
    <phoneticPr fontId="5"/>
  </si>
  <si>
    <t>　名称　　　　　　　　・クラブからの距離約　　ｍ・徒歩　　分</t>
    <rPh sb="1" eb="3">
      <t>メイショウ</t>
    </rPh>
    <rPh sb="25" eb="27">
      <t>トホ</t>
    </rPh>
    <rPh sb="29" eb="30">
      <t>フン</t>
    </rPh>
    <phoneticPr fontId="5"/>
  </si>
  <si>
    <t>　□有(　　台)　</t>
    <rPh sb="2" eb="3">
      <t>ユウ</t>
    </rPh>
    <rPh sb="6" eb="7">
      <t>ダイ</t>
    </rPh>
    <phoneticPr fontId="5"/>
  </si>
  <si>
    <t>　□保護者用　□職員用</t>
    <rPh sb="2" eb="5">
      <t>ホゴシャ</t>
    </rPh>
    <rPh sb="5" eb="6">
      <t>ヨウ</t>
    </rPh>
    <rPh sb="8" eb="11">
      <t>ショクインヨウ</t>
    </rPh>
    <phoneticPr fontId="5"/>
  </si>
  <si>
    <t>　□無</t>
    <rPh sb="2" eb="3">
      <t>ム</t>
    </rPh>
    <phoneticPr fontId="5"/>
  </si>
  <si>
    <t>所有状況</t>
    <rPh sb="0" eb="2">
      <t>ショユウ</t>
    </rPh>
    <rPh sb="2" eb="3">
      <t>ジョウ</t>
    </rPh>
    <rPh sb="3" eb="4">
      <t>キョウ</t>
    </rPh>
    <phoneticPr fontId="5"/>
  </si>
  <si>
    <t>敷地面積</t>
    <rPh sb="0" eb="2">
      <t>シキチ</t>
    </rPh>
    <rPh sb="2" eb="4">
      <t>メンセキ</t>
    </rPh>
    <phoneticPr fontId="5"/>
  </si>
  <si>
    <t>建築面積</t>
    <rPh sb="0" eb="2">
      <t>ケンチク</t>
    </rPh>
    <rPh sb="2" eb="4">
      <t>メンセキ</t>
    </rPh>
    <phoneticPr fontId="5"/>
  </si>
  <si>
    <t>延床面積</t>
    <rPh sb="0" eb="1">
      <t>ノ</t>
    </rPh>
    <rPh sb="1" eb="2">
      <t>ユカ</t>
    </rPh>
    <rPh sb="2" eb="4">
      <t>メンセキ</t>
    </rPh>
    <phoneticPr fontId="5"/>
  </si>
  <si>
    <t>㎡</t>
    <phoneticPr fontId="5"/>
  </si>
  <si>
    <t>構造</t>
    <rPh sb="0" eb="2">
      <t>コウゾウ</t>
    </rPh>
    <phoneticPr fontId="5"/>
  </si>
  <si>
    <t>築年数</t>
    <rPh sb="0" eb="1">
      <t>キズク</t>
    </rPh>
    <rPh sb="1" eb="3">
      <t>ネンスウ</t>
    </rPh>
    <phoneticPr fontId="1"/>
  </si>
  <si>
    <t>　　　　年　　　月</t>
    <rPh sb="4" eb="5">
      <t>ネン</t>
    </rPh>
    <rPh sb="8" eb="9">
      <t>ガツ</t>
    </rPh>
    <phoneticPr fontId="1"/>
  </si>
  <si>
    <t>非常用設備</t>
    <rPh sb="0" eb="3">
      <t>ヒジョウヨウ</t>
    </rPh>
    <rPh sb="3" eb="5">
      <t>セツビ</t>
    </rPh>
    <phoneticPr fontId="1"/>
  </si>
  <si>
    <t>階数</t>
    <rPh sb="0" eb="2">
      <t>カイスウ</t>
    </rPh>
    <phoneticPr fontId="1"/>
  </si>
  <si>
    <t>専用区画</t>
    <rPh sb="0" eb="2">
      <t>センヨウ</t>
    </rPh>
    <rPh sb="2" eb="4">
      <t>クカク</t>
    </rPh>
    <phoneticPr fontId="5"/>
  </si>
  <si>
    <t>トイレ</t>
    <phoneticPr fontId="5"/>
  </si>
  <si>
    <t>洋式：男　　台、女 　台、共用 　台
和式：男  　台、女 　台、共用 　台
小便器：　　台</t>
    <phoneticPr fontId="1"/>
  </si>
  <si>
    <t>ランドセルや児童の荷物が入る大きさを確保すること</t>
    <rPh sb="6" eb="8">
      <t>ジドウ</t>
    </rPh>
    <rPh sb="9" eb="11">
      <t>ニモツ</t>
    </rPh>
    <rPh sb="12" eb="13">
      <t>ハイ</t>
    </rPh>
    <rPh sb="14" eb="15">
      <t>オオ</t>
    </rPh>
    <rPh sb="18" eb="20">
      <t>カクホ</t>
    </rPh>
    <phoneticPr fontId="1"/>
  </si>
  <si>
    <t>男女１箇所ずつ個室のトイレを配置することが望ましい</t>
    <rPh sb="0" eb="2">
      <t>ダンジョ</t>
    </rPh>
    <rPh sb="3" eb="5">
      <t>カショ</t>
    </rPh>
    <rPh sb="7" eb="9">
      <t>コシツ</t>
    </rPh>
    <rPh sb="14" eb="16">
      <t>ハイチ</t>
    </rPh>
    <rPh sb="21" eb="22">
      <t>ノゾ</t>
    </rPh>
    <phoneticPr fontId="1"/>
  </si>
  <si>
    <t>　　　  ㎡</t>
  </si>
  <si>
    <t>　　　  ㎡</t>
    <phoneticPr fontId="5"/>
  </si>
  <si>
    <t>　□消火器具　□非常口　□非常警報設備　その他（　　　　）</t>
    <rPh sb="2" eb="4">
      <t>ショウカ</t>
    </rPh>
    <rPh sb="4" eb="6">
      <t>キグ</t>
    </rPh>
    <rPh sb="8" eb="11">
      <t>ヒジョウグチ</t>
    </rPh>
    <rPh sb="13" eb="15">
      <t>ヒジョウ</t>
    </rPh>
    <rPh sb="15" eb="17">
      <t>ケイホウ</t>
    </rPh>
    <rPh sb="17" eb="19">
      <t>セツビ</t>
    </rPh>
    <rPh sb="22" eb="23">
      <t>タ</t>
    </rPh>
    <phoneticPr fontId="5"/>
  </si>
  <si>
    <t>【様式３-１】</t>
    <rPh sb="1" eb="3">
      <t>ヨウシキ</t>
    </rPh>
    <phoneticPr fontId="5"/>
  </si>
  <si>
    <t>【様式３-２】</t>
    <rPh sb="1" eb="3">
      <t>ヨウシキ</t>
    </rPh>
    <phoneticPr fontId="5"/>
  </si>
  <si>
    <t>　　　　日／年</t>
    <rPh sb="4" eb="5">
      <t>ヒ</t>
    </rPh>
    <rPh sb="6" eb="7">
      <t>ネン</t>
    </rPh>
    <phoneticPr fontId="5"/>
  </si>
  <si>
    <t>開所時間</t>
    <rPh sb="0" eb="2">
      <t>カイショ</t>
    </rPh>
    <rPh sb="2" eb="4">
      <t>ジカン</t>
    </rPh>
    <phoneticPr fontId="5"/>
  </si>
  <si>
    <t>部屋の内径からロッカー等固定物を除いた、実際に活動できる面積（静養室含む）</t>
    <rPh sb="31" eb="33">
      <t>セイヨウ</t>
    </rPh>
    <rPh sb="33" eb="34">
      <t>シツ</t>
    </rPh>
    <rPh sb="34" eb="35">
      <t>フク</t>
    </rPh>
    <phoneticPr fontId="5"/>
  </si>
  <si>
    <t>【様式３-３】</t>
    <rPh sb="1" eb="3">
      <t>ヨウシキ</t>
    </rPh>
    <phoneticPr fontId="5"/>
  </si>
  <si>
    <t>防災対策
災害時対応</t>
    <rPh sb="0" eb="2">
      <t>ボウサイ</t>
    </rPh>
    <rPh sb="2" eb="4">
      <t>タイサク</t>
    </rPh>
    <rPh sb="5" eb="8">
      <t>サイガイジ</t>
    </rPh>
    <rPh sb="8" eb="10">
      <t>タイオウ</t>
    </rPh>
    <phoneticPr fontId="1"/>
  </si>
  <si>
    <t>危機管理
（事故・不審者）</t>
    <rPh sb="0" eb="2">
      <t>キキ</t>
    </rPh>
    <rPh sb="2" eb="4">
      <t>カンリ</t>
    </rPh>
    <rPh sb="6" eb="8">
      <t>ジコ</t>
    </rPh>
    <rPh sb="9" eb="12">
      <t>フシンシャ</t>
    </rPh>
    <phoneticPr fontId="1"/>
  </si>
  <si>
    <t>任意記入</t>
    <rPh sb="0" eb="2">
      <t>ニンイ</t>
    </rPh>
    <rPh sb="2" eb="4">
      <t>キニュウ</t>
    </rPh>
    <phoneticPr fontId="1"/>
  </si>
  <si>
    <t>　貸借期間（　　　　年）・貸主名（　　　　　　　　）</t>
    <rPh sb="1" eb="3">
      <t>タイシャク</t>
    </rPh>
    <rPh sb="3" eb="5">
      <t>キカン</t>
    </rPh>
    <rPh sb="10" eb="11">
      <t>ネン</t>
    </rPh>
    <rPh sb="13" eb="15">
      <t>カシヌシ</t>
    </rPh>
    <rPh sb="15" eb="16">
      <t>メイ</t>
    </rPh>
    <phoneticPr fontId="5"/>
  </si>
  <si>
    <t>　地上権又は借地権の登記（□有　□無）</t>
    <rPh sb="1" eb="4">
      <t>チジョウケン</t>
    </rPh>
    <rPh sb="4" eb="5">
      <t>マタ</t>
    </rPh>
    <rPh sb="6" eb="9">
      <t>シャクチケン</t>
    </rPh>
    <rPh sb="10" eb="12">
      <t>トウキ</t>
    </rPh>
    <rPh sb="14" eb="15">
      <t>ユウ</t>
    </rPh>
    <rPh sb="17" eb="18">
      <t>ム</t>
    </rPh>
    <phoneticPr fontId="5"/>
  </si>
  <si>
    <t>　□その他（　　　　　　　　　　　　　　　　　　　）</t>
    <rPh sb="4" eb="5">
      <t>タ</t>
    </rPh>
    <phoneticPr fontId="5"/>
  </si>
  <si>
    <t>ロッカー
荷物置き場</t>
    <rPh sb="5" eb="8">
      <t>ニモツオ</t>
    </rPh>
    <rPh sb="9" eb="10">
      <t>バ</t>
    </rPh>
    <phoneticPr fontId="5"/>
  </si>
  <si>
    <t>土地・建物概要</t>
    <rPh sb="0" eb="2">
      <t>トチ</t>
    </rPh>
    <rPh sb="3" eb="5">
      <t>タテモノ</t>
    </rPh>
    <rPh sb="5" eb="7">
      <t>ガイヨウ</t>
    </rPh>
    <phoneticPr fontId="5"/>
  </si>
  <si>
    <t>諸室概要</t>
    <rPh sb="0" eb="1">
      <t>ショ</t>
    </rPh>
    <rPh sb="1" eb="2">
      <t>シツ</t>
    </rPh>
    <rPh sb="2" eb="4">
      <t>ガイヨウ</t>
    </rPh>
    <phoneticPr fontId="5"/>
  </si>
  <si>
    <t>利用料（月額）</t>
    <rPh sb="0" eb="3">
      <t>リヨウリョウ</t>
    </rPh>
    <rPh sb="4" eb="6">
      <t>ゲツガク</t>
    </rPh>
    <phoneticPr fontId="1"/>
  </si>
  <si>
    <t>１年生　　　　　円</t>
    <rPh sb="1" eb="3">
      <t>ネンセイ</t>
    </rPh>
    <rPh sb="8" eb="9">
      <t>エン</t>
    </rPh>
    <phoneticPr fontId="5"/>
  </si>
  <si>
    <t>２年生　　　　　円</t>
    <rPh sb="1" eb="3">
      <t>ネンセイ</t>
    </rPh>
    <rPh sb="8" eb="9">
      <t>エン</t>
    </rPh>
    <phoneticPr fontId="5"/>
  </si>
  <si>
    <t>３年生　　　　　円</t>
    <rPh sb="1" eb="3">
      <t>ネンセイ</t>
    </rPh>
    <rPh sb="8" eb="9">
      <t>エン</t>
    </rPh>
    <phoneticPr fontId="5"/>
  </si>
  <si>
    <t>４年生　　　　　円</t>
    <rPh sb="1" eb="3">
      <t>ネンセイ</t>
    </rPh>
    <rPh sb="8" eb="9">
      <t>エン</t>
    </rPh>
    <phoneticPr fontId="5"/>
  </si>
  <si>
    <t>５年生　　　　　円</t>
    <rPh sb="1" eb="3">
      <t>ネンセイ</t>
    </rPh>
    <rPh sb="8" eb="9">
      <t>エン</t>
    </rPh>
    <phoneticPr fontId="5"/>
  </si>
  <si>
    <t>６年生　　　　　円</t>
    <rPh sb="1" eb="3">
      <t>ネンセイ</t>
    </rPh>
    <rPh sb="8" eb="9">
      <t>エン</t>
    </rPh>
    <phoneticPr fontId="5"/>
  </si>
  <si>
    <t>その他</t>
  </si>
  <si>
    <t>その他</t>
    <rPh sb="2" eb="3">
      <t>タ</t>
    </rPh>
    <phoneticPr fontId="1"/>
  </si>
  <si>
    <t>約　　　ｍ　・　徒歩　　分</t>
    <rPh sb="0" eb="1">
      <t>ヤク</t>
    </rPh>
    <rPh sb="8" eb="10">
      <t>トホ</t>
    </rPh>
    <rPh sb="12" eb="13">
      <t>フン</t>
    </rPh>
    <phoneticPr fontId="5"/>
  </si>
  <si>
    <t>　□有　□無　（用途　　　　　　　　　　　　　　　　）</t>
    <rPh sb="2" eb="3">
      <t>ユウ</t>
    </rPh>
    <rPh sb="5" eb="6">
      <t>ム</t>
    </rPh>
    <rPh sb="8" eb="10">
      <t>ヨウト</t>
    </rPh>
    <phoneticPr fontId="5"/>
  </si>
  <si>
    <t>職員配置計画書</t>
    <rPh sb="0" eb="2">
      <t>ショクイン</t>
    </rPh>
    <rPh sb="2" eb="4">
      <t>ハイチ</t>
    </rPh>
    <rPh sb="4" eb="7">
      <t>ケイカクショ</t>
    </rPh>
    <phoneticPr fontId="7"/>
  </si>
  <si>
    <t>年齢</t>
  </si>
  <si>
    <t>　　　　　歳</t>
  </si>
  <si>
    <t>放課後児童クラブ等での勤務経験年数</t>
    <rPh sb="0" eb="5">
      <t>ホウカゴジドウ</t>
    </rPh>
    <rPh sb="8" eb="9">
      <t>ナド</t>
    </rPh>
    <phoneticPr fontId="7"/>
  </si>
  <si>
    <t>区　　　分</t>
  </si>
  <si>
    <t>人数</t>
  </si>
  <si>
    <t>放課後児童クラブ等での平均勤務年数</t>
    <rPh sb="0" eb="5">
      <t>ホウカゴジドウ</t>
    </rPh>
    <rPh sb="8" eb="9">
      <t>ナド</t>
    </rPh>
    <rPh sb="11" eb="13">
      <t>ヘイキン</t>
    </rPh>
    <rPh sb="13" eb="15">
      <t>キンム</t>
    </rPh>
    <phoneticPr fontId="7"/>
  </si>
  <si>
    <t>備　　　考</t>
  </si>
  <si>
    <t>放課後児童支援員</t>
    <rPh sb="0" eb="3">
      <t>ホウカゴ</t>
    </rPh>
    <rPh sb="3" eb="5">
      <t>ジドウ</t>
    </rPh>
    <rPh sb="5" eb="7">
      <t>シエン</t>
    </rPh>
    <rPh sb="7" eb="8">
      <t>イン</t>
    </rPh>
    <phoneticPr fontId="7"/>
  </si>
  <si>
    <t>人</t>
  </si>
  <si>
    <t>－</t>
  </si>
  <si>
    <t>年</t>
  </si>
  <si>
    <t>補助員</t>
    <rPh sb="0" eb="3">
      <t>ホジョイン</t>
    </rPh>
    <phoneticPr fontId="7"/>
  </si>
  <si>
    <t>　　　　年　　月　（内、施設長経験　　　年　　月）</t>
    <rPh sb="10" eb="11">
      <t>ウチ</t>
    </rPh>
    <rPh sb="12" eb="15">
      <t>シセツチョウ</t>
    </rPh>
    <rPh sb="15" eb="17">
      <t>ケイケン</t>
    </rPh>
    <rPh sb="20" eb="21">
      <t>ネン</t>
    </rPh>
    <rPh sb="23" eb="24">
      <t>ゲツ</t>
    </rPh>
    <phoneticPr fontId="7"/>
  </si>
  <si>
    <t>計</t>
  </si>
  <si>
    <t>計</t>
    <phoneticPr fontId="1"/>
  </si>
  <si>
    <t>令和　年　月現在　</t>
    <phoneticPr fontId="1"/>
  </si>
  <si>
    <t>氏　名</t>
    <rPh sb="0" eb="1">
      <t>シ</t>
    </rPh>
    <rPh sb="2" eb="3">
      <t>メイ</t>
    </rPh>
    <phoneticPr fontId="7"/>
  </si>
  <si>
    <t>職　業</t>
    <phoneticPr fontId="1"/>
  </si>
  <si>
    <t>資　格</t>
    <phoneticPr fontId="1"/>
  </si>
  <si>
    <t>【様式４】</t>
    <rPh sb="1" eb="3">
      <t>ヨウシキ</t>
    </rPh>
    <phoneticPr fontId="5"/>
  </si>
  <si>
    <t>寄付金</t>
    <rPh sb="0" eb="3">
      <t>キフキン</t>
    </rPh>
    <phoneticPr fontId="1"/>
  </si>
  <si>
    <t>①対象延べ開所時間</t>
    <rPh sb="1" eb="3">
      <t>タイショウ</t>
    </rPh>
    <rPh sb="3" eb="4">
      <t>ノ</t>
    </rPh>
    <rPh sb="5" eb="7">
      <t>カイショ</t>
    </rPh>
    <rPh sb="7" eb="9">
      <t>ジカン</t>
    </rPh>
    <phoneticPr fontId="7"/>
  </si>
  <si>
    <t>②1日当たりの平均開所時間</t>
    <rPh sb="2" eb="3">
      <t>ニチ</t>
    </rPh>
    <rPh sb="3" eb="4">
      <t>ア</t>
    </rPh>
    <rPh sb="7" eb="9">
      <t>ヘイキン</t>
    </rPh>
    <rPh sb="9" eb="11">
      <t>カイショ</t>
    </rPh>
    <rPh sb="11" eb="13">
      <t>ジカン</t>
    </rPh>
    <phoneticPr fontId="7"/>
  </si>
  <si>
    <t>開所日数</t>
    <rPh sb="0" eb="2">
      <t>カイショ</t>
    </rPh>
    <rPh sb="2" eb="4">
      <t>ニッスウ</t>
    </rPh>
    <phoneticPr fontId="7"/>
  </si>
  <si>
    <t>開所時間</t>
    <rPh sb="0" eb="2">
      <t>カイショ</t>
    </rPh>
    <rPh sb="2" eb="4">
      <t>ジカン</t>
    </rPh>
    <phoneticPr fontId="7"/>
  </si>
  <si>
    <t>延開所時間</t>
    <rPh sb="0" eb="1">
      <t>ノ</t>
    </rPh>
    <rPh sb="1" eb="3">
      <t>カイショ</t>
    </rPh>
    <rPh sb="3" eb="5">
      <t>ジカン</t>
    </rPh>
    <phoneticPr fontId="7"/>
  </si>
  <si>
    <t>延開所時間合計</t>
    <rPh sb="0" eb="1">
      <t>ノ</t>
    </rPh>
    <rPh sb="1" eb="3">
      <t>カイショ</t>
    </rPh>
    <rPh sb="3" eb="5">
      <t>ジカン</t>
    </rPh>
    <rPh sb="5" eb="7">
      <t>ゴウケイ</t>
    </rPh>
    <phoneticPr fontId="7"/>
  </si>
  <si>
    <t>長期休暇</t>
    <rPh sb="0" eb="2">
      <t>チョウキ</t>
    </rPh>
    <rPh sb="2" eb="4">
      <t>キュウカ</t>
    </rPh>
    <phoneticPr fontId="7"/>
  </si>
  <si>
    <t>開所日数合計</t>
    <rPh sb="0" eb="2">
      <t>カイショ</t>
    </rPh>
    <rPh sb="2" eb="4">
      <t>ニッスウ</t>
    </rPh>
    <rPh sb="4" eb="6">
      <t>ゴウケイ</t>
    </rPh>
    <phoneticPr fontId="7"/>
  </si>
  <si>
    <t>土曜日</t>
    <rPh sb="0" eb="2">
      <t>ドヨウ</t>
    </rPh>
    <rPh sb="2" eb="3">
      <t>ヒ</t>
    </rPh>
    <phoneticPr fontId="7"/>
  </si>
  <si>
    <t>平均開所時間</t>
    <rPh sb="0" eb="2">
      <t>ヘイキン</t>
    </rPh>
    <rPh sb="2" eb="4">
      <t>カイショ</t>
    </rPh>
    <rPh sb="4" eb="6">
      <t>ジカン</t>
    </rPh>
    <phoneticPr fontId="7"/>
  </si>
  <si>
    <t>他休業日</t>
    <rPh sb="0" eb="1">
      <t>ホカ</t>
    </rPh>
    <rPh sb="1" eb="3">
      <t>キュウギョウ</t>
    </rPh>
    <rPh sb="3" eb="4">
      <t>ヒ</t>
    </rPh>
    <phoneticPr fontId="7"/>
  </si>
  <si>
    <t>（小数点以下切り捨て）</t>
  </si>
  <si>
    <t>合計</t>
    <rPh sb="0" eb="2">
      <t>ゴウケイ</t>
    </rPh>
    <phoneticPr fontId="7"/>
  </si>
  <si>
    <t>区分</t>
    <rPh sb="0" eb="2">
      <t>クブン</t>
    </rPh>
    <phoneticPr fontId="7"/>
  </si>
  <si>
    <t>名称</t>
    <rPh sb="0" eb="2">
      <t>メイショウ</t>
    </rPh>
    <phoneticPr fontId="7"/>
  </si>
  <si>
    <t>補助算定額</t>
    <rPh sb="0" eb="2">
      <t>ホジョ</t>
    </rPh>
    <rPh sb="2" eb="4">
      <t>サンテイ</t>
    </rPh>
    <rPh sb="4" eb="5">
      <t>ガク</t>
    </rPh>
    <phoneticPr fontId="7"/>
  </si>
  <si>
    <t>放課後児童健全育成事業</t>
    <rPh sb="0" eb="3">
      <t>ホウカゴ</t>
    </rPh>
    <rPh sb="3" eb="5">
      <t>ジドウ</t>
    </rPh>
    <rPh sb="5" eb="7">
      <t>ケンゼン</t>
    </rPh>
    <rPh sb="7" eb="9">
      <t>イクセイ</t>
    </rPh>
    <rPh sb="9" eb="11">
      <t>ジギョウ</t>
    </rPh>
    <phoneticPr fontId="7"/>
  </si>
  <si>
    <t>基本単価</t>
    <rPh sb="0" eb="2">
      <t>キホン</t>
    </rPh>
    <rPh sb="2" eb="4">
      <t>タンカ</t>
    </rPh>
    <phoneticPr fontId="7"/>
  </si>
  <si>
    <t>計算式</t>
    <rPh sb="0" eb="2">
      <t>ケイサン</t>
    </rPh>
    <rPh sb="2" eb="3">
      <t>シキ</t>
    </rPh>
    <phoneticPr fontId="7"/>
  </si>
  <si>
    <t>算定額</t>
    <rPh sb="0" eb="2">
      <t>サンテイ</t>
    </rPh>
    <rPh sb="2" eb="3">
      <t>ガク</t>
    </rPh>
    <phoneticPr fontId="7"/>
  </si>
  <si>
    <t>開所日数加算</t>
    <rPh sb="0" eb="2">
      <t>カイショ</t>
    </rPh>
    <rPh sb="2" eb="4">
      <t>ニッスウ</t>
    </rPh>
    <rPh sb="4" eb="6">
      <t>カサン</t>
    </rPh>
    <phoneticPr fontId="7"/>
  </si>
  <si>
    <t>長期休暇等において8時間を超える時間の平均時間数</t>
    <rPh sb="0" eb="2">
      <t>チョウキ</t>
    </rPh>
    <rPh sb="2" eb="4">
      <t>キュウカ</t>
    </rPh>
    <rPh sb="4" eb="5">
      <t>トウ</t>
    </rPh>
    <rPh sb="10" eb="12">
      <t>ジカン</t>
    </rPh>
    <rPh sb="13" eb="14">
      <t>コ</t>
    </rPh>
    <rPh sb="16" eb="18">
      <t>ジカン</t>
    </rPh>
    <rPh sb="19" eb="21">
      <t>ヘイキン</t>
    </rPh>
    <rPh sb="21" eb="24">
      <t>ジカンスウ</t>
    </rPh>
    <phoneticPr fontId="7"/>
  </si>
  <si>
    <t>平日分</t>
    <rPh sb="0" eb="2">
      <t>ヘイジツ</t>
    </rPh>
    <rPh sb="2" eb="3">
      <t>ブン</t>
    </rPh>
    <phoneticPr fontId="7"/>
  </si>
  <si>
    <t>長期休暇分</t>
    <rPh sb="0" eb="2">
      <t>チョウキ</t>
    </rPh>
    <rPh sb="2" eb="4">
      <t>キュウカ</t>
    </rPh>
    <rPh sb="4" eb="5">
      <t>ブン</t>
    </rPh>
    <phoneticPr fontId="7"/>
  </si>
  <si>
    <t>障害児受入推進事業</t>
    <rPh sb="0" eb="2">
      <t>ショウガイ</t>
    </rPh>
    <rPh sb="2" eb="3">
      <t>ジ</t>
    </rPh>
    <rPh sb="3" eb="5">
      <t>ウケイ</t>
    </rPh>
    <rPh sb="5" eb="7">
      <t>スイシン</t>
    </rPh>
    <rPh sb="7" eb="9">
      <t>ジギョウ</t>
    </rPh>
    <phoneticPr fontId="7"/>
  </si>
  <si>
    <t>放課後児童クラブ支援事業</t>
    <rPh sb="0" eb="3">
      <t>ホウカゴ</t>
    </rPh>
    <rPh sb="3" eb="5">
      <t>ジドウ</t>
    </rPh>
    <rPh sb="8" eb="10">
      <t>シエン</t>
    </rPh>
    <rPh sb="10" eb="12">
      <t>ジギョウ</t>
    </rPh>
    <phoneticPr fontId="7"/>
  </si>
  <si>
    <t>放課後児童クラブ運営支援事業</t>
    <rPh sb="0" eb="3">
      <t>ホウカゴ</t>
    </rPh>
    <rPh sb="3" eb="5">
      <t>ジドウ</t>
    </rPh>
    <rPh sb="8" eb="10">
      <t>ウンエイ</t>
    </rPh>
    <rPh sb="10" eb="12">
      <t>シエン</t>
    </rPh>
    <rPh sb="12" eb="14">
      <t>ジギョウ</t>
    </rPh>
    <phoneticPr fontId="7"/>
  </si>
  <si>
    <t>賃借料補助</t>
    <rPh sb="0" eb="3">
      <t>チンシャクリョウ</t>
    </rPh>
    <rPh sb="3" eb="5">
      <t>ホジョ</t>
    </rPh>
    <phoneticPr fontId="7"/>
  </si>
  <si>
    <t>加配に係る人件費</t>
    <rPh sb="0" eb="2">
      <t>カハイ</t>
    </rPh>
    <rPh sb="3" eb="4">
      <t>カカ</t>
    </rPh>
    <rPh sb="5" eb="8">
      <t>ジンケンヒ</t>
    </rPh>
    <phoneticPr fontId="7"/>
  </si>
  <si>
    <t>放課後児童支援員等処遇改善等事業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1">
      <t>ショグウ</t>
    </rPh>
    <rPh sb="11" eb="13">
      <t>カイゼン</t>
    </rPh>
    <rPh sb="13" eb="14">
      <t>トウ</t>
    </rPh>
    <rPh sb="14" eb="16">
      <t>ジギョウ</t>
    </rPh>
    <phoneticPr fontId="7"/>
  </si>
  <si>
    <t>処遇改善事業</t>
    <rPh sb="0" eb="2">
      <t>ショグウ</t>
    </rPh>
    <rPh sb="2" eb="4">
      <t>カイゼン</t>
    </rPh>
    <rPh sb="4" eb="6">
      <t>ジギョウ</t>
    </rPh>
    <phoneticPr fontId="7"/>
  </si>
  <si>
    <t>障害児受入強化事業</t>
    <rPh sb="0" eb="2">
      <t>ショウガイ</t>
    </rPh>
    <rPh sb="2" eb="3">
      <t>ジ</t>
    </rPh>
    <rPh sb="3" eb="5">
      <t>ウケイ</t>
    </rPh>
    <rPh sb="5" eb="7">
      <t>キョウカ</t>
    </rPh>
    <rPh sb="7" eb="9">
      <t>ジギョウ</t>
    </rPh>
    <phoneticPr fontId="7"/>
  </si>
  <si>
    <t>障害児受入強化推進事業</t>
    <rPh sb="0" eb="2">
      <t>ショウガイ</t>
    </rPh>
    <rPh sb="2" eb="3">
      <t>ジ</t>
    </rPh>
    <rPh sb="3" eb="5">
      <t>ウケイ</t>
    </rPh>
    <rPh sb="5" eb="7">
      <t>キョウカ</t>
    </rPh>
    <rPh sb="7" eb="9">
      <t>スイシン</t>
    </rPh>
    <rPh sb="9" eb="11">
      <t>ジギョウ</t>
    </rPh>
    <phoneticPr fontId="7"/>
  </si>
  <si>
    <t>賃借料（年間）</t>
    <rPh sb="0" eb="3">
      <t>チンシャクリョウ</t>
    </rPh>
    <rPh sb="4" eb="6">
      <t>ネンカン</t>
    </rPh>
    <phoneticPr fontId="7"/>
  </si>
  <si>
    <t>家庭、学校との連絡等の育成支援に従事する職員を配置</t>
    <rPh sb="0" eb="2">
      <t>カテイ</t>
    </rPh>
    <rPh sb="3" eb="5">
      <t>ガッコウ</t>
    </rPh>
    <rPh sb="7" eb="9">
      <t>レンラク</t>
    </rPh>
    <rPh sb="9" eb="10">
      <t>トウ</t>
    </rPh>
    <rPh sb="11" eb="13">
      <t>イクセイ</t>
    </rPh>
    <rPh sb="13" eb="15">
      <t>シエン</t>
    </rPh>
    <rPh sb="16" eb="18">
      <t>ジュウジ</t>
    </rPh>
    <rPh sb="20" eb="22">
      <t>ショクイン</t>
    </rPh>
    <rPh sb="23" eb="25">
      <t>ハイチ</t>
    </rPh>
    <phoneticPr fontId="7"/>
  </si>
  <si>
    <t>円</t>
    <rPh sb="0" eb="1">
      <t>エン</t>
    </rPh>
    <phoneticPr fontId="7"/>
  </si>
  <si>
    <t>1に加え、地域連携・協力等の育成支援に従事する常勤職員を配置</t>
    <rPh sb="2" eb="3">
      <t>クワ</t>
    </rPh>
    <rPh sb="5" eb="7">
      <t>チイキ</t>
    </rPh>
    <rPh sb="7" eb="9">
      <t>レンケイ</t>
    </rPh>
    <rPh sb="10" eb="12">
      <t>キョウリョク</t>
    </rPh>
    <rPh sb="12" eb="13">
      <t>トウ</t>
    </rPh>
    <rPh sb="14" eb="16">
      <t>イクセイ</t>
    </rPh>
    <rPh sb="16" eb="18">
      <t>シエン</t>
    </rPh>
    <rPh sb="19" eb="21">
      <t>ジュウジ</t>
    </rPh>
    <rPh sb="23" eb="25">
      <t>ジョウキン</t>
    </rPh>
    <rPh sb="25" eb="27">
      <t>ショクイン</t>
    </rPh>
    <rPh sb="28" eb="30">
      <t>ハイチ</t>
    </rPh>
    <phoneticPr fontId="7"/>
  </si>
  <si>
    <t>支援の単位</t>
    <rPh sb="0" eb="2">
      <t>シエン</t>
    </rPh>
    <rPh sb="3" eb="5">
      <t>タンイ</t>
    </rPh>
    <phoneticPr fontId="7"/>
  </si>
  <si>
    <t>児童数</t>
    <rPh sb="0" eb="2">
      <t>ジドウ</t>
    </rPh>
    <rPh sb="2" eb="3">
      <t>スウ</t>
    </rPh>
    <phoneticPr fontId="7"/>
  </si>
  <si>
    <t>対象事業</t>
    <rPh sb="0" eb="2">
      <t>タイショウ</t>
    </rPh>
    <rPh sb="2" eb="4">
      <t>ジギョウ</t>
    </rPh>
    <phoneticPr fontId="7"/>
  </si>
  <si>
    <t>処遇改善に係る人件費</t>
    <rPh sb="0" eb="2">
      <t>ショグウ</t>
    </rPh>
    <rPh sb="2" eb="4">
      <t>カイゼン</t>
    </rPh>
    <rPh sb="5" eb="6">
      <t>カカ</t>
    </rPh>
    <rPh sb="7" eb="10">
      <t>ジンケンヒ</t>
    </rPh>
    <phoneticPr fontId="7"/>
  </si>
  <si>
    <t>20人～35人</t>
    <rPh sb="2" eb="3">
      <t>ニン</t>
    </rPh>
    <rPh sb="6" eb="7">
      <t>ニン</t>
    </rPh>
    <phoneticPr fontId="7"/>
  </si>
  <si>
    <t>36人～45人</t>
    <rPh sb="2" eb="3">
      <t>ニン</t>
    </rPh>
    <rPh sb="6" eb="7">
      <t>ニン</t>
    </rPh>
    <phoneticPr fontId="7"/>
  </si>
  <si>
    <t>障害児受入れ強化推進事業</t>
    <rPh sb="0" eb="2">
      <t>ショウガイ</t>
    </rPh>
    <rPh sb="2" eb="3">
      <t>ジ</t>
    </rPh>
    <rPh sb="3" eb="5">
      <t>ウケイ</t>
    </rPh>
    <rPh sb="6" eb="8">
      <t>キョウカ</t>
    </rPh>
    <rPh sb="8" eb="10">
      <t>スイシン</t>
    </rPh>
    <rPh sb="10" eb="12">
      <t>ジギョウ</t>
    </rPh>
    <phoneticPr fontId="7"/>
  </si>
  <si>
    <t>長時間開所加算（平日分）</t>
    <rPh sb="0" eb="3">
      <t>チョウジカン</t>
    </rPh>
    <rPh sb="3" eb="5">
      <t>カイショ</t>
    </rPh>
    <rPh sb="5" eb="7">
      <t>カサン</t>
    </rPh>
    <rPh sb="8" eb="10">
      <t>ヘイジツ</t>
    </rPh>
    <rPh sb="10" eb="11">
      <t>ブン</t>
    </rPh>
    <phoneticPr fontId="7"/>
  </si>
  <si>
    <t>閉所時間</t>
    <rPh sb="0" eb="2">
      <t>ヘイショ</t>
    </rPh>
    <rPh sb="2" eb="4">
      <t>ジカン</t>
    </rPh>
    <phoneticPr fontId="7"/>
  </si>
  <si>
    <t>平日</t>
    <rPh sb="0" eb="2">
      <t>ヘイジツ</t>
    </rPh>
    <phoneticPr fontId="7"/>
  </si>
  <si>
    <t>時</t>
    <rPh sb="0" eb="1">
      <t>ジ</t>
    </rPh>
    <phoneticPr fontId="7"/>
  </si>
  <si>
    <t>分</t>
    <rPh sb="0" eb="1">
      <t>フン</t>
    </rPh>
    <phoneticPr fontId="7"/>
  </si>
  <si>
    <t>平日の6時間を超え、かつ18時を超える時間</t>
    <rPh sb="0" eb="2">
      <t>ヘイジツ</t>
    </rPh>
    <rPh sb="4" eb="6">
      <t>ジカン</t>
    </rPh>
    <rPh sb="7" eb="8">
      <t>コ</t>
    </rPh>
    <rPh sb="14" eb="15">
      <t>ジ</t>
    </rPh>
    <rPh sb="16" eb="17">
      <t>コ</t>
    </rPh>
    <rPh sb="19" eb="21">
      <t>ジカン</t>
    </rPh>
    <phoneticPr fontId="7"/>
  </si>
  <si>
    <t>長時間開所加算（長期休暇等分 ）</t>
    <rPh sb="0" eb="3">
      <t>チョウジカン</t>
    </rPh>
    <rPh sb="3" eb="5">
      <t>カイショ</t>
    </rPh>
    <rPh sb="5" eb="7">
      <t>カサン</t>
    </rPh>
    <rPh sb="8" eb="10">
      <t>チョウキ</t>
    </rPh>
    <rPh sb="10" eb="12">
      <t>キュウカ</t>
    </rPh>
    <rPh sb="12" eb="13">
      <t>トウ</t>
    </rPh>
    <rPh sb="13" eb="14">
      <t>ブン</t>
    </rPh>
    <phoneticPr fontId="7"/>
  </si>
  <si>
    <t>日</t>
    <rPh sb="0" eb="1">
      <t>ニチ</t>
    </rPh>
    <phoneticPr fontId="7"/>
  </si>
  <si>
    <t>区　　分</t>
  </si>
  <si>
    <t>本体工事費</t>
  </si>
  <si>
    <t>円</t>
  </si>
  <si>
    <t>外構工事費</t>
    <rPh sb="0" eb="2">
      <t>ガイコウ</t>
    </rPh>
    <rPh sb="2" eb="5">
      <t>コウジヒ</t>
    </rPh>
    <phoneticPr fontId="5"/>
  </si>
  <si>
    <t>開所前月分の賃借料</t>
    <rPh sb="0" eb="2">
      <t>カイショ</t>
    </rPh>
    <rPh sb="2" eb="4">
      <t>ゼンゲツ</t>
    </rPh>
    <rPh sb="4" eb="5">
      <t>ブン</t>
    </rPh>
    <phoneticPr fontId="7"/>
  </si>
  <si>
    <t>開所前月以前の賃借料</t>
    <rPh sb="0" eb="2">
      <t>カイショ</t>
    </rPh>
    <rPh sb="2" eb="4">
      <t>ゼンゲツ</t>
    </rPh>
    <rPh sb="4" eb="6">
      <t>イゼン</t>
    </rPh>
    <phoneticPr fontId="7"/>
  </si>
  <si>
    <t>その他賃借に係る諸費用（敷金）</t>
    <phoneticPr fontId="7"/>
  </si>
  <si>
    <t>　　　　　〃　　　　　（礼金）</t>
    <phoneticPr fontId="7"/>
  </si>
  <si>
    <t>　　　　　〃　　　　（その他）</t>
    <phoneticPr fontId="7"/>
  </si>
  <si>
    <t>開所に係るその他経費</t>
    <rPh sb="0" eb="2">
      <t>カイショ</t>
    </rPh>
    <rPh sb="3" eb="4">
      <t>カカ</t>
    </rPh>
    <rPh sb="7" eb="8">
      <t>タ</t>
    </rPh>
    <rPh sb="8" eb="10">
      <t>ケイヒ</t>
    </rPh>
    <phoneticPr fontId="7"/>
  </si>
  <si>
    <t>借入金</t>
  </si>
  <si>
    <t>その他（　　　　　　　）</t>
  </si>
  <si>
    <t>借入先</t>
  </si>
  <si>
    <t>元金</t>
  </si>
  <si>
    <t>利息</t>
  </si>
  <si>
    <t>償還年限</t>
  </si>
  <si>
    <t xml:space="preserve">年 </t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</si>
  <si>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5"/>
  </si>
  <si>
    <t>※補助対象</t>
    <rPh sb="1" eb="3">
      <t>ホジョ</t>
    </rPh>
    <rPh sb="3" eb="5">
      <t>タイショウ</t>
    </rPh>
    <phoneticPr fontId="1"/>
  </si>
  <si>
    <t>※補助対象</t>
    <phoneticPr fontId="1"/>
  </si>
  <si>
    <t>月額　　　　　　　円 × 　 ヶ月</t>
    <phoneticPr fontId="5"/>
  </si>
  <si>
    <t>※補助対象</t>
    <rPh sb="1" eb="3">
      <t>ホジョ</t>
    </rPh>
    <rPh sb="3" eb="5">
      <t>タイショウ</t>
    </rPh>
    <phoneticPr fontId="5"/>
  </si>
  <si>
    <t>初度調弁に係る経費（消耗品を除く）</t>
    <rPh sb="0" eb="3">
      <t>ショドチョウ</t>
    </rPh>
    <rPh sb="3" eb="4">
      <t>ベン</t>
    </rPh>
    <rPh sb="5" eb="6">
      <t>カカ</t>
    </rPh>
    <rPh sb="7" eb="9">
      <t>ケイヒ</t>
    </rPh>
    <rPh sb="10" eb="13">
      <t>ショウモウヒン</t>
    </rPh>
    <rPh sb="14" eb="15">
      <t>ノゾ</t>
    </rPh>
    <phoneticPr fontId="5"/>
  </si>
  <si>
    <t>※補助対象</t>
    <phoneticPr fontId="1"/>
  </si>
  <si>
    <t>開所前の研修などの人件費、職員募集費等</t>
    <phoneticPr fontId="1"/>
  </si>
  <si>
    <t>計</t>
    <phoneticPr fontId="1"/>
  </si>
  <si>
    <t>自己資金（事業者預金）</t>
    <rPh sb="5" eb="8">
      <t>ジギョウシャ</t>
    </rPh>
    <phoneticPr fontId="7"/>
  </si>
  <si>
    <t>町からの補助金</t>
    <rPh sb="4" eb="7">
      <t>ホジョキン</t>
    </rPh>
    <phoneticPr fontId="7"/>
  </si>
  <si>
    <t>１．施設整備所要額</t>
    <phoneticPr fontId="1"/>
  </si>
  <si>
    <t>２．財源内訳</t>
    <phoneticPr fontId="1"/>
  </si>
  <si>
    <t>金　額</t>
    <rPh sb="0" eb="1">
      <t>キン</t>
    </rPh>
    <rPh sb="2" eb="3">
      <t>ガク</t>
    </rPh>
    <phoneticPr fontId="5"/>
  </si>
  <si>
    <t>３．借入金内訳</t>
    <phoneticPr fontId="1"/>
  </si>
  <si>
    <t>【様式５】</t>
    <rPh sb="1" eb="3">
      <t>ヨウシキ</t>
    </rPh>
    <phoneticPr fontId="5"/>
  </si>
  <si>
    <t>１．施設管理予定者について（令和　年　月時点）</t>
    <rPh sb="2" eb="4">
      <t>シセツ</t>
    </rPh>
    <rPh sb="4" eb="6">
      <t>カンリ</t>
    </rPh>
    <rPh sb="6" eb="9">
      <t>ヨテイシャ</t>
    </rPh>
    <rPh sb="14" eb="16">
      <t>レイワ</t>
    </rPh>
    <rPh sb="17" eb="18">
      <t>ネン</t>
    </rPh>
    <rPh sb="19" eb="20">
      <t>ガツ</t>
    </rPh>
    <rPh sb="20" eb="22">
      <t>ジテン</t>
    </rPh>
    <phoneticPr fontId="7"/>
  </si>
  <si>
    <t>２．職員配置計画</t>
    <rPh sb="6" eb="8">
      <t>ケイカク</t>
    </rPh>
    <phoneticPr fontId="7"/>
  </si>
  <si>
    <t>３．支援員等の確保に関する考え方と状況</t>
    <rPh sb="2" eb="4">
      <t>シエン</t>
    </rPh>
    <rPh sb="4" eb="5">
      <t>イン</t>
    </rPh>
    <rPh sb="5" eb="6">
      <t>トウ</t>
    </rPh>
    <rPh sb="7" eb="9">
      <t>カクホ</t>
    </rPh>
    <rPh sb="10" eb="11">
      <t>カン</t>
    </rPh>
    <rPh sb="13" eb="14">
      <t>カンガ</t>
    </rPh>
    <rPh sb="15" eb="16">
      <t>カタ</t>
    </rPh>
    <rPh sb="17" eb="19">
      <t>ジョウキョウ</t>
    </rPh>
    <phoneticPr fontId="7"/>
  </si>
  <si>
    <t>貴事業所での勤続年数</t>
    <rPh sb="1" eb="3">
      <t>ジギョウ</t>
    </rPh>
    <rPh sb="3" eb="4">
      <t>ショ</t>
    </rPh>
    <phoneticPr fontId="7"/>
  </si>
  <si>
    <t>担当者名</t>
    <phoneticPr fontId="5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</si>
  <si>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5"/>
  </si>
  <si>
    <t>質問書</t>
    <rPh sb="0" eb="2">
      <t>シツモン</t>
    </rPh>
    <rPh sb="2" eb="3">
      <t>ショ</t>
    </rPh>
    <phoneticPr fontId="1"/>
  </si>
  <si>
    <t>放課後児童支援員等処遇改善事業（月額9,000円相当賃金改善）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1">
      <t>ショグウ</t>
    </rPh>
    <rPh sb="11" eb="13">
      <t>カイゼン</t>
    </rPh>
    <rPh sb="13" eb="15">
      <t>ジギョウ</t>
    </rPh>
    <rPh sb="16" eb="18">
      <t>ゲツガク</t>
    </rPh>
    <rPh sb="23" eb="30">
      <t>エンソウトウチンギンカイゼン</t>
    </rPh>
    <phoneticPr fontId="7"/>
  </si>
  <si>
    <t>月額9,000円相当賃金改善</t>
    <rPh sb="0" eb="2">
      <t>ゲツガク</t>
    </rPh>
    <rPh sb="7" eb="8">
      <t>エン</t>
    </rPh>
    <rPh sb="8" eb="10">
      <t>ソウトウ</t>
    </rPh>
    <rPh sb="10" eb="12">
      <t>チンギン</t>
    </rPh>
    <rPh sb="12" eb="14">
      <t>カイゼン</t>
    </rPh>
    <phoneticPr fontId="7"/>
  </si>
  <si>
    <t>補助見込額</t>
    <rPh sb="0" eb="2">
      <t>ホジョ</t>
    </rPh>
    <rPh sb="2" eb="4">
      <t>ミコミ</t>
    </rPh>
    <rPh sb="4" eb="5">
      <t>ガク</t>
    </rPh>
    <phoneticPr fontId="7"/>
  </si>
  <si>
    <r>
      <t>※人件費の総額から、</t>
    </r>
    <r>
      <rPr>
        <u/>
        <sz val="11"/>
        <color theme="1"/>
        <rFont val="Meiryo UI"/>
        <family val="3"/>
        <charset val="128"/>
      </rPr>
      <t>放課後児童健全育成事業により充てられる費用を除いた額</t>
    </r>
    <r>
      <rPr>
        <sz val="11"/>
        <color theme="1"/>
        <rFont val="Meiryo UI"/>
        <family val="3"/>
        <charset val="128"/>
      </rPr>
      <t>のうち、</t>
    </r>
    <rPh sb="1" eb="4">
      <t>ジンケンヒ</t>
    </rPh>
    <rPh sb="5" eb="7">
      <t>ソウガク</t>
    </rPh>
    <rPh sb="10" eb="13">
      <t>ホウカゴ</t>
    </rPh>
    <rPh sb="13" eb="15">
      <t>ジドウ</t>
    </rPh>
    <rPh sb="15" eb="17">
      <t>ケンゼン</t>
    </rPh>
    <rPh sb="17" eb="19">
      <t>イクセイ</t>
    </rPh>
    <rPh sb="19" eb="21">
      <t>ジギョウ</t>
    </rPh>
    <phoneticPr fontId="7"/>
  </si>
  <si>
    <t>　常勤職員に係る人件費（賃金改善分を含む）及び常勤職員以外の職員の賃金改善分を</t>
    <rPh sb="1" eb="3">
      <t>ジョウキン</t>
    </rPh>
    <rPh sb="3" eb="5">
      <t>ショクイン</t>
    </rPh>
    <rPh sb="6" eb="7">
      <t>カカ</t>
    </rPh>
    <rPh sb="8" eb="11">
      <t>ジンケンヒ</t>
    </rPh>
    <rPh sb="12" eb="14">
      <t>チンギン</t>
    </rPh>
    <rPh sb="14" eb="16">
      <t>カイゼン</t>
    </rPh>
    <rPh sb="16" eb="17">
      <t>ブン</t>
    </rPh>
    <rPh sb="18" eb="19">
      <t>フク</t>
    </rPh>
    <rPh sb="21" eb="22">
      <t>オヨ</t>
    </rPh>
    <rPh sb="23" eb="25">
      <t>ジョウキン</t>
    </rPh>
    <rPh sb="25" eb="27">
      <t>ショクイン</t>
    </rPh>
    <rPh sb="27" eb="29">
      <t>イガイ</t>
    </rPh>
    <phoneticPr fontId="7"/>
  </si>
  <si>
    <t>　補助対象とし、当該額と基準額を比較して少ない額を基に算定。</t>
    <rPh sb="8" eb="10">
      <t>トウガイ</t>
    </rPh>
    <rPh sb="10" eb="11">
      <t>ガク</t>
    </rPh>
    <rPh sb="12" eb="14">
      <t>キジュン</t>
    </rPh>
    <rPh sb="14" eb="15">
      <t>ガク</t>
    </rPh>
    <rPh sb="16" eb="18">
      <t>ヒカク</t>
    </rPh>
    <rPh sb="20" eb="21">
      <t>スク</t>
    </rPh>
    <rPh sb="23" eb="24">
      <t>ガク</t>
    </rPh>
    <rPh sb="25" eb="26">
      <t>モト</t>
    </rPh>
    <phoneticPr fontId="7"/>
  </si>
  <si>
    <t>※24時間表記</t>
    <rPh sb="3" eb="5">
      <t>ジカン</t>
    </rPh>
    <rPh sb="5" eb="7">
      <t>ヒョウキ</t>
    </rPh>
    <phoneticPr fontId="7"/>
  </si>
  <si>
    <t>賃金改善対象者数（※）</t>
    <rPh sb="0" eb="2">
      <t>チンギン</t>
    </rPh>
    <rPh sb="2" eb="4">
      <t>カイゼン</t>
    </rPh>
    <rPh sb="4" eb="7">
      <t>タイショウシャ</t>
    </rPh>
    <rPh sb="7" eb="8">
      <t>スウ</t>
    </rPh>
    <phoneticPr fontId="7"/>
  </si>
  <si>
    <t>事業実施月数</t>
    <rPh sb="0" eb="2">
      <t>ジギョウ</t>
    </rPh>
    <rPh sb="2" eb="4">
      <t>ジッシ</t>
    </rPh>
    <rPh sb="4" eb="6">
      <t>ツキスウ</t>
    </rPh>
    <phoneticPr fontId="7"/>
  </si>
  <si>
    <t>（※）常勤職員数＋非常勤職員の常勤換算値</t>
    <rPh sb="3" eb="5">
      <t>ジョウキン</t>
    </rPh>
    <rPh sb="5" eb="7">
      <t>ショクイン</t>
    </rPh>
    <rPh sb="7" eb="8">
      <t>スウ</t>
    </rPh>
    <rPh sb="9" eb="12">
      <t>ヒジョウキン</t>
    </rPh>
    <rPh sb="12" eb="14">
      <t>ショクイン</t>
    </rPh>
    <rPh sb="15" eb="17">
      <t>ジョウキン</t>
    </rPh>
    <rPh sb="17" eb="19">
      <t>カンサン</t>
    </rPh>
    <rPh sb="19" eb="20">
      <t>チ</t>
    </rPh>
    <phoneticPr fontId="7"/>
  </si>
  <si>
    <t>住所</t>
    <rPh sb="0" eb="2">
      <t>ジュウショ</t>
    </rPh>
    <phoneticPr fontId="5"/>
  </si>
  <si>
    <t>名称</t>
    <rPh sb="0" eb="2">
      <t>メイショウ</t>
    </rPh>
    <phoneticPr fontId="5"/>
  </si>
  <si>
    <t>代表者</t>
    <rPh sb="0" eb="3">
      <t>ダイヒョウシャ</t>
    </rPh>
    <phoneticPr fontId="5"/>
  </si>
  <si>
    <t>連絡先</t>
    <rPh sb="0" eb="2">
      <t>レンラク</t>
    </rPh>
    <rPh sb="2" eb="3">
      <t>サキ</t>
    </rPh>
    <phoneticPr fontId="5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</si>
  <si>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</si>
  <si>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名　称</t>
    <rPh sb="0" eb="1">
      <t>ナ</t>
    </rPh>
    <rPh sb="2" eb="3">
      <t>ショウ</t>
    </rPh>
    <phoneticPr fontId="7"/>
  </si>
  <si>
    <t>名　　称</t>
    <rPh sb="0" eb="1">
      <t>ナ</t>
    </rPh>
    <rPh sb="3" eb="4">
      <t>ショウ</t>
    </rPh>
    <phoneticPr fontId="5"/>
  </si>
  <si>
    <t>※メールにて送付すること</t>
    <rPh sb="6" eb="8">
      <t>ソウフ</t>
    </rPh>
    <phoneticPr fontId="1"/>
  </si>
  <si>
    <t>保護解除方法</t>
    <rPh sb="0" eb="2">
      <t>ホゴ</t>
    </rPh>
    <rPh sb="2" eb="4">
      <t>カイジョ</t>
    </rPh>
    <rPh sb="4" eb="6">
      <t>ホウホウ</t>
    </rPh>
    <phoneticPr fontId="7"/>
  </si>
  <si>
    <t>「校閲」タブ→シート保護の解除</t>
    <rPh sb="1" eb="3">
      <t>コウエツ</t>
    </rPh>
    <rPh sb="10" eb="12">
      <t>ホゴ</t>
    </rPh>
    <rPh sb="13" eb="15">
      <t>カイジョ</t>
    </rPh>
    <phoneticPr fontId="7"/>
  </si>
  <si>
    <t>保護設定方法</t>
    <rPh sb="0" eb="2">
      <t>ホゴ</t>
    </rPh>
    <rPh sb="2" eb="4">
      <t>セッテイ</t>
    </rPh>
    <rPh sb="4" eb="6">
      <t>ホウホウ</t>
    </rPh>
    <phoneticPr fontId="7"/>
  </si>
  <si>
    <t>「保護」タブの「ロック」のチェックボックスからチェックをはずす</t>
    <rPh sb="1" eb="3">
      <t>ホゴ</t>
    </rPh>
    <phoneticPr fontId="7"/>
  </si>
  <si>
    <t>A</t>
    <phoneticPr fontId="7"/>
  </si>
  <si>
    <t>「校閲」タブ→シートの保護。</t>
    <rPh sb="1" eb="3">
      <t>コウエツ</t>
    </rPh>
    <rPh sb="11" eb="13">
      <t>ホゴ</t>
    </rPh>
    <phoneticPr fontId="7"/>
  </si>
  <si>
    <t>B</t>
    <phoneticPr fontId="7"/>
  </si>
  <si>
    <t>「シートとロックされたセルを保護する」にチェックをいれる。</t>
    <rPh sb="14" eb="16">
      <t>ホゴ</t>
    </rPh>
    <phoneticPr fontId="7"/>
  </si>
  <si>
    <t>Ｃ</t>
    <phoneticPr fontId="7"/>
  </si>
  <si>
    <t>すべてのユーザーに許可する操作として、下記にチェックをいれる。</t>
    <rPh sb="9" eb="11">
      <t>キョカ</t>
    </rPh>
    <rPh sb="13" eb="15">
      <t>ソウサ</t>
    </rPh>
    <rPh sb="19" eb="21">
      <t>カキ</t>
    </rPh>
    <phoneticPr fontId="7"/>
  </si>
  <si>
    <t>D</t>
    <phoneticPr fontId="7"/>
  </si>
  <si>
    <t>・</t>
    <phoneticPr fontId="7"/>
  </si>
  <si>
    <t>ロックされていないセルの範囲の選択</t>
    <rPh sb="12" eb="14">
      <t>ハンイ</t>
    </rPh>
    <rPh sb="15" eb="17">
      <t>センタク</t>
    </rPh>
    <phoneticPr fontId="7"/>
  </si>
  <si>
    <t>E</t>
    <phoneticPr fontId="7"/>
  </si>
  <si>
    <t>ロックされたセルの範囲の選択</t>
    <rPh sb="9" eb="11">
      <t>ハンイ</t>
    </rPh>
    <rPh sb="12" eb="14">
      <t>センタク</t>
    </rPh>
    <phoneticPr fontId="7"/>
  </si>
  <si>
    <t>F</t>
    <phoneticPr fontId="7"/>
  </si>
  <si>
    <t>G</t>
    <phoneticPr fontId="7"/>
  </si>
  <si>
    <t>入力規則設定方法</t>
    <rPh sb="0" eb="2">
      <t>ニュウリョク</t>
    </rPh>
    <rPh sb="2" eb="4">
      <t>キソク</t>
    </rPh>
    <rPh sb="4" eb="6">
      <t>セッテイ</t>
    </rPh>
    <rPh sb="6" eb="8">
      <t>ホウホウ</t>
    </rPh>
    <phoneticPr fontId="7"/>
  </si>
  <si>
    <t>H</t>
    <phoneticPr fontId="7"/>
  </si>
  <si>
    <t>×</t>
    <phoneticPr fontId="7"/>
  </si>
  <si>
    <t>①</t>
    <phoneticPr fontId="7"/>
  </si>
  <si>
    <t>「データ」タブ→データの入力規則</t>
    <rPh sb="12" eb="14">
      <t>ニュウリョク</t>
    </rPh>
    <rPh sb="14" eb="16">
      <t>キソク</t>
    </rPh>
    <phoneticPr fontId="7"/>
  </si>
  <si>
    <t>I</t>
    <phoneticPr fontId="7"/>
  </si>
  <si>
    <t>「設定」タブの「入力値の種類」にて、プルダウンより「リスト」を選択</t>
    <rPh sb="1" eb="3">
      <t>セッテイ</t>
    </rPh>
    <rPh sb="8" eb="10">
      <t>ニュウリョク</t>
    </rPh>
    <rPh sb="10" eb="11">
      <t>アタイ</t>
    </rPh>
    <rPh sb="12" eb="14">
      <t>シュルイ</t>
    </rPh>
    <rPh sb="31" eb="33">
      <t>センタク</t>
    </rPh>
    <phoneticPr fontId="7"/>
  </si>
  <si>
    <t>E</t>
    <phoneticPr fontId="7"/>
  </si>
  <si>
    <t>③</t>
    <phoneticPr fontId="7"/>
  </si>
  <si>
    <t>「ドロップダウンリストから選択する」にチェックをいれる</t>
    <rPh sb="13" eb="15">
      <t>センタク</t>
    </rPh>
    <phoneticPr fontId="7"/>
  </si>
  <si>
    <t>④</t>
    <phoneticPr fontId="7"/>
  </si>
  <si>
    <t>元の値欄に、選択肢を入力。直接「1,2,・・・・」と入力するか、リストを指定して値を設定する。</t>
    <rPh sb="0" eb="1">
      <t>モト</t>
    </rPh>
    <rPh sb="2" eb="3">
      <t>アタイ</t>
    </rPh>
    <rPh sb="3" eb="4">
      <t>ラン</t>
    </rPh>
    <rPh sb="6" eb="9">
      <t>センタクシ</t>
    </rPh>
    <rPh sb="10" eb="12">
      <t>ニュウリョク</t>
    </rPh>
    <rPh sb="13" eb="15">
      <t>チョクセツ</t>
    </rPh>
    <rPh sb="26" eb="28">
      <t>ニュウリョク</t>
    </rPh>
    <rPh sb="36" eb="38">
      <t>シテイ</t>
    </rPh>
    <rPh sb="40" eb="41">
      <t>アタイ</t>
    </rPh>
    <rPh sb="42" eb="44">
      <t>セッテイ</t>
    </rPh>
    <phoneticPr fontId="7"/>
  </si>
  <si>
    <t>Ａ</t>
    <phoneticPr fontId="7"/>
  </si>
  <si>
    <t>46人～70人</t>
    <rPh sb="2" eb="3">
      <t>ニン</t>
    </rPh>
    <rPh sb="6" eb="7">
      <t>ニン</t>
    </rPh>
    <phoneticPr fontId="7"/>
  </si>
  <si>
    <t>G</t>
    <phoneticPr fontId="7"/>
  </si>
  <si>
    <t>71人以上</t>
    <rPh sb="2" eb="3">
      <t>ニン</t>
    </rPh>
    <rPh sb="3" eb="5">
      <t>イジョウ</t>
    </rPh>
    <phoneticPr fontId="7"/>
  </si>
  <si>
    <t>B</t>
    <phoneticPr fontId="7"/>
  </si>
  <si>
    <t>C</t>
    <phoneticPr fontId="7"/>
  </si>
  <si>
    <t>H</t>
    <phoneticPr fontId="7"/>
  </si>
  <si>
    <t>×</t>
    <phoneticPr fontId="7"/>
  </si>
  <si>
    <t>D</t>
    <phoneticPr fontId="7"/>
  </si>
  <si>
    <t>I</t>
    <phoneticPr fontId="7"/>
  </si>
  <si>
    <t>総括表　補助金単価マスタ</t>
    <rPh sb="0" eb="2">
      <t>ソウカツ</t>
    </rPh>
    <rPh sb="2" eb="3">
      <t>ヒョウ</t>
    </rPh>
    <rPh sb="4" eb="7">
      <t>ホジョキン</t>
    </rPh>
    <rPh sb="7" eb="9">
      <t>タンカ</t>
    </rPh>
    <phoneticPr fontId="7"/>
  </si>
  <si>
    <t>を更新で総括表に反映</t>
    <rPh sb="1" eb="3">
      <t>コウシン</t>
    </rPh>
    <rPh sb="4" eb="6">
      <t>ソウカツ</t>
    </rPh>
    <rPh sb="6" eb="7">
      <t>ヒョウ</t>
    </rPh>
    <rPh sb="8" eb="10">
      <t>ハンエイ</t>
    </rPh>
    <phoneticPr fontId="7"/>
  </si>
  <si>
    <t>タイトル</t>
    <phoneticPr fontId="7"/>
  </si>
  <si>
    <t>元号</t>
    <rPh sb="0" eb="2">
      <t>ゲンゴウ</t>
    </rPh>
    <phoneticPr fontId="7"/>
  </si>
  <si>
    <t>年度</t>
    <rPh sb="0" eb="1">
      <t>ネン</t>
    </rPh>
    <rPh sb="1" eb="2">
      <t>ド</t>
    </rPh>
    <phoneticPr fontId="7"/>
  </si>
  <si>
    <t>タイトル</t>
    <phoneticPr fontId="7"/>
  </si>
  <si>
    <t>令和</t>
    <rPh sb="0" eb="2">
      <t>レイワ</t>
    </rPh>
    <phoneticPr fontId="7"/>
  </si>
  <si>
    <t>南風原町 放課後児童健全育成事業補助見込額算出表</t>
    <rPh sb="0" eb="4">
      <t>ハエバルチョウ</t>
    </rPh>
    <rPh sb="16" eb="18">
      <t>ホジョ</t>
    </rPh>
    <rPh sb="18" eb="20">
      <t>ミコ</t>
    </rPh>
    <rPh sb="20" eb="21">
      <t>ガク</t>
    </rPh>
    <rPh sb="21" eb="23">
      <t>サンシュツ</t>
    </rPh>
    <rPh sb="23" eb="24">
      <t>ヒョウ</t>
    </rPh>
    <phoneticPr fontId="7"/>
  </si>
  <si>
    <t>保護を行わないセルを指定し、セルの書式設定を行う</t>
    <rPh sb="0" eb="2">
      <t>ホゴ</t>
    </rPh>
    <rPh sb="3" eb="4">
      <t>オコナ</t>
    </rPh>
    <rPh sb="10" eb="12">
      <t>シテイ</t>
    </rPh>
    <rPh sb="17" eb="19">
      <t>ショシキ</t>
    </rPh>
    <rPh sb="19" eb="21">
      <t>セッテイ</t>
    </rPh>
    <rPh sb="22" eb="23">
      <t>オコナ</t>
    </rPh>
    <phoneticPr fontId="7"/>
  </si>
  <si>
    <t>②</t>
    <phoneticPr fontId="7"/>
  </si>
  <si>
    <t>A</t>
    <phoneticPr fontId="7"/>
  </si>
  <si>
    <t>1～19人</t>
    <rPh sb="4" eb="5">
      <t>ニン</t>
    </rPh>
    <phoneticPr fontId="7"/>
  </si>
  <si>
    <t>－</t>
    <phoneticPr fontId="7"/>
  </si>
  <si>
    <t>（19－児童数）</t>
    <rPh sb="4" eb="6">
      <t>ジドウ</t>
    </rPh>
    <rPh sb="6" eb="7">
      <t>スウ</t>
    </rPh>
    <phoneticPr fontId="7"/>
  </si>
  <si>
    <t>×</t>
    <phoneticPr fontId="7"/>
  </si>
  <si>
    <t>（36－児童数）</t>
    <rPh sb="4" eb="6">
      <t>ジドウ</t>
    </rPh>
    <rPh sb="6" eb="7">
      <t>スウ</t>
    </rPh>
    <phoneticPr fontId="7"/>
  </si>
  <si>
    <t>（児童数-45）</t>
    <rPh sb="1" eb="3">
      <t>ジドウ</t>
    </rPh>
    <rPh sb="3" eb="4">
      <t>スウ</t>
    </rPh>
    <phoneticPr fontId="7"/>
  </si>
  <si>
    <t>（年間開所日数－250）</t>
    <rPh sb="1" eb="3">
      <t>ネンカン</t>
    </rPh>
    <rPh sb="3" eb="5">
      <t>カイショ</t>
    </rPh>
    <rPh sb="5" eb="7">
      <t>ニッスウ</t>
    </rPh>
    <phoneticPr fontId="7"/>
  </si>
  <si>
    <t>長時間開所加算</t>
    <rPh sb="0" eb="3">
      <t>チョウジカン</t>
    </rPh>
    <rPh sb="3" eb="5">
      <t>カイショ</t>
    </rPh>
    <rPh sb="5" eb="7">
      <t>カサン</t>
    </rPh>
    <phoneticPr fontId="7"/>
  </si>
  <si>
    <t>D</t>
    <phoneticPr fontId="7"/>
  </si>
  <si>
    <t>上限額</t>
    <rPh sb="0" eb="2">
      <t>ジョウゲン</t>
    </rPh>
    <rPh sb="2" eb="3">
      <t>ガク</t>
    </rPh>
    <phoneticPr fontId="7"/>
  </si>
  <si>
    <t>Ｆ</t>
    <phoneticPr fontId="7"/>
  </si>
  <si>
    <t>基準額</t>
    <rPh sb="0" eb="2">
      <t>キジュン</t>
    </rPh>
    <rPh sb="2" eb="3">
      <t>ガク</t>
    </rPh>
    <phoneticPr fontId="7"/>
  </si>
  <si>
    <t>(1)</t>
    <phoneticPr fontId="7"/>
  </si>
  <si>
    <t>家庭、学校との連絡等の育成支援に従事する職員を配置</t>
  </si>
  <si>
    <t>(2)</t>
    <phoneticPr fontId="7"/>
  </si>
  <si>
    <t>(1)に加え、地域連携・協力等の育成支援に従事する常勤職員を配置</t>
    <phoneticPr fontId="7"/>
  </si>
  <si>
    <t>Ｇ</t>
    <phoneticPr fontId="7"/>
  </si>
  <si>
    <t>H</t>
    <phoneticPr fontId="7"/>
  </si>
  <si>
    <t>放課後児童支援員等処遇改善事業（月額9,000円相当賃金改善）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1">
      <t>ショグウ</t>
    </rPh>
    <rPh sb="11" eb="13">
      <t>カイゼン</t>
    </rPh>
    <rPh sb="13" eb="15">
      <t>ジギョウ</t>
    </rPh>
    <rPh sb="16" eb="18">
      <t>ゲツガク</t>
    </rPh>
    <rPh sb="23" eb="24">
      <t>エン</t>
    </rPh>
    <rPh sb="24" eb="26">
      <t>ソウトウ</t>
    </rPh>
    <rPh sb="26" eb="28">
      <t>チンギン</t>
    </rPh>
    <rPh sb="28" eb="30">
      <t>カイゼン</t>
    </rPh>
    <phoneticPr fontId="7"/>
  </si>
  <si>
    <t>1人当たり単価</t>
    <rPh sb="0" eb="2">
      <t>ヒトリ</t>
    </rPh>
    <rPh sb="2" eb="3">
      <t>ア</t>
    </rPh>
    <rPh sb="5" eb="7">
      <t>タンカ</t>
    </rPh>
    <phoneticPr fontId="7"/>
  </si>
  <si>
    <t>Ｉ</t>
    <phoneticPr fontId="7"/>
  </si>
  <si>
    <t>放課後児童支援員キャリアアップ処遇改善事業</t>
  </si>
  <si>
    <t>資格</t>
    <rPh sb="0" eb="2">
      <t>シカク</t>
    </rPh>
    <phoneticPr fontId="7"/>
  </si>
  <si>
    <t>支援員</t>
    <rPh sb="0" eb="2">
      <t>シエン</t>
    </rPh>
    <rPh sb="2" eb="3">
      <t>イン</t>
    </rPh>
    <phoneticPr fontId="7"/>
  </si>
  <si>
    <t>経験年数5年以上</t>
    <rPh sb="0" eb="2">
      <t>ケイケン</t>
    </rPh>
    <rPh sb="2" eb="4">
      <t>ネンスウ</t>
    </rPh>
    <rPh sb="5" eb="6">
      <t>ネン</t>
    </rPh>
    <rPh sb="6" eb="8">
      <t>イジョウ</t>
    </rPh>
    <phoneticPr fontId="7"/>
  </si>
  <si>
    <t>経験年数10年以上の事務所長</t>
    <rPh sb="0" eb="2">
      <t>ケイケン</t>
    </rPh>
    <rPh sb="2" eb="4">
      <t>ネンスウ</t>
    </rPh>
    <rPh sb="6" eb="7">
      <t>ネン</t>
    </rPh>
    <rPh sb="7" eb="9">
      <t>イジョウ</t>
    </rPh>
    <rPh sb="10" eb="12">
      <t>ジム</t>
    </rPh>
    <rPh sb="12" eb="14">
      <t>ショチョウ</t>
    </rPh>
    <phoneticPr fontId="7"/>
  </si>
  <si>
    <t>1クラブあたりの上限額</t>
    <rPh sb="8" eb="11">
      <t>ジョウゲンガク</t>
    </rPh>
    <phoneticPr fontId="7"/>
  </si>
  <si>
    <t>Ｋ</t>
    <phoneticPr fontId="7"/>
  </si>
  <si>
    <t>放課後児童クラブ環境改善事業</t>
    <rPh sb="0" eb="3">
      <t>ホウカゴ</t>
    </rPh>
    <rPh sb="3" eb="5">
      <t>ジドウ</t>
    </rPh>
    <rPh sb="8" eb="10">
      <t>カンキョウ</t>
    </rPh>
    <rPh sb="10" eb="12">
      <t>カイゼン</t>
    </rPh>
    <rPh sb="12" eb="14">
      <t>ジギョウ</t>
    </rPh>
    <phoneticPr fontId="7"/>
  </si>
  <si>
    <t>（単位：円）</t>
    <rPh sb="1" eb="3">
      <t>タンイ</t>
    </rPh>
    <rPh sb="4" eb="5">
      <t>エン</t>
    </rPh>
    <phoneticPr fontId="5"/>
  </si>
  <si>
    <t>科　　目</t>
    <rPh sb="0" eb="1">
      <t>カ</t>
    </rPh>
    <rPh sb="3" eb="4">
      <t>メ</t>
    </rPh>
    <phoneticPr fontId="5"/>
  </si>
  <si>
    <t>令和８年度</t>
    <rPh sb="0" eb="2">
      <t>レイワ</t>
    </rPh>
    <rPh sb="3" eb="5">
      <t>ネンド</t>
    </rPh>
    <phoneticPr fontId="5"/>
  </si>
  <si>
    <t>備　　考</t>
    <rPh sb="0" eb="1">
      <t>ソナエ</t>
    </rPh>
    <rPh sb="3" eb="4">
      <t>コウ</t>
    </rPh>
    <phoneticPr fontId="5"/>
  </si>
  <si>
    <t>収
入</t>
    <rPh sb="0" eb="1">
      <t>オサム</t>
    </rPh>
    <rPh sb="4" eb="5">
      <t>イ</t>
    </rPh>
    <phoneticPr fontId="5"/>
  </si>
  <si>
    <t>収入計　①</t>
    <rPh sb="0" eb="2">
      <t>シュウニュウ</t>
    </rPh>
    <rPh sb="2" eb="3">
      <t>ケイ</t>
    </rPh>
    <phoneticPr fontId="5"/>
  </si>
  <si>
    <t>支　　出</t>
    <rPh sb="0" eb="1">
      <t>シ</t>
    </rPh>
    <rPh sb="3" eb="4">
      <t>デ</t>
    </rPh>
    <phoneticPr fontId="5"/>
  </si>
  <si>
    <t>人件費</t>
    <rPh sb="0" eb="3">
      <t>ジンケンヒ</t>
    </rPh>
    <phoneticPr fontId="5"/>
  </si>
  <si>
    <t>支出計　②</t>
    <rPh sb="0" eb="2">
      <t>シシュツ</t>
    </rPh>
    <rPh sb="2" eb="3">
      <t>ケイ</t>
    </rPh>
    <phoneticPr fontId="5"/>
  </si>
  <si>
    <t>　＊科目は適宜、削除・訂正・追加してください。</t>
    <rPh sb="2" eb="4">
      <t>カモク</t>
    </rPh>
    <rPh sb="5" eb="7">
      <t>テキギ</t>
    </rPh>
    <rPh sb="8" eb="10">
      <t>サクジョ</t>
    </rPh>
    <rPh sb="11" eb="13">
      <t>テイセイ</t>
    </rPh>
    <rPh sb="14" eb="16">
      <t>ツイカ</t>
    </rPh>
    <phoneticPr fontId="5"/>
  </si>
  <si>
    <t>①－②＝差額</t>
    <rPh sb="4" eb="6">
      <t>サガク</t>
    </rPh>
    <phoneticPr fontId="5"/>
  </si>
  <si>
    <t>補助金A基本単価</t>
    <rPh sb="4" eb="6">
      <t>キホン</t>
    </rPh>
    <rPh sb="6" eb="8">
      <t>タンカ</t>
    </rPh>
    <phoneticPr fontId="7"/>
  </si>
  <si>
    <t>補助金B開所日数加算</t>
    <rPh sb="4" eb="6">
      <t>カイショ</t>
    </rPh>
    <rPh sb="6" eb="8">
      <t>ニッスウ</t>
    </rPh>
    <rPh sb="8" eb="10">
      <t>カサン</t>
    </rPh>
    <phoneticPr fontId="7"/>
  </si>
  <si>
    <t>補助金C平日分</t>
    <rPh sb="4" eb="6">
      <t>ヘイジツ</t>
    </rPh>
    <rPh sb="6" eb="7">
      <t>ブン</t>
    </rPh>
    <phoneticPr fontId="7"/>
  </si>
  <si>
    <t>補助金D長期休暇分</t>
    <rPh sb="4" eb="6">
      <t>チョウキ</t>
    </rPh>
    <rPh sb="6" eb="8">
      <t>キュウカ</t>
    </rPh>
    <rPh sb="8" eb="9">
      <t>ブン</t>
    </rPh>
    <phoneticPr fontId="7"/>
  </si>
  <si>
    <t>補助金E障害児受入推進事業</t>
    <rPh sb="4" eb="6">
      <t>ショウガイ</t>
    </rPh>
    <rPh sb="6" eb="7">
      <t>ジ</t>
    </rPh>
    <rPh sb="7" eb="9">
      <t>ウケイ</t>
    </rPh>
    <rPh sb="9" eb="11">
      <t>スイシン</t>
    </rPh>
    <rPh sb="11" eb="13">
      <t>ジギョウ</t>
    </rPh>
    <phoneticPr fontId="7"/>
  </si>
  <si>
    <t>補助金F賃借料補助</t>
    <rPh sb="4" eb="7">
      <t>チンシャクリョウ</t>
    </rPh>
    <rPh sb="7" eb="9">
      <t>ホジョ</t>
    </rPh>
    <phoneticPr fontId="7"/>
  </si>
  <si>
    <t>補助金G処遇改善事業</t>
    <rPh sb="4" eb="6">
      <t>ショグウ</t>
    </rPh>
    <rPh sb="6" eb="8">
      <t>カイゼン</t>
    </rPh>
    <rPh sb="8" eb="10">
      <t>ジギョウ</t>
    </rPh>
    <phoneticPr fontId="7"/>
  </si>
  <si>
    <t>補助金H障害児受入強化推進事業</t>
    <rPh sb="4" eb="6">
      <t>ショウガイ</t>
    </rPh>
    <rPh sb="6" eb="7">
      <t>ジ</t>
    </rPh>
    <rPh sb="7" eb="9">
      <t>ウケイ</t>
    </rPh>
    <rPh sb="9" eb="11">
      <t>キョウカ</t>
    </rPh>
    <rPh sb="11" eb="13">
      <t>スイシン</t>
    </rPh>
    <rPh sb="13" eb="15">
      <t>ジギョウ</t>
    </rPh>
    <phoneticPr fontId="7"/>
  </si>
  <si>
    <t>補助金I月額9,000円相当賃金改善</t>
    <rPh sb="4" eb="6">
      <t>ゲツガク</t>
    </rPh>
    <rPh sb="11" eb="12">
      <t>エン</t>
    </rPh>
    <rPh sb="12" eb="14">
      <t>ソウトウ</t>
    </rPh>
    <rPh sb="14" eb="16">
      <t>チンギン</t>
    </rPh>
    <rPh sb="16" eb="18">
      <t>カイゼン</t>
    </rPh>
    <phoneticPr fontId="7"/>
  </si>
  <si>
    <t>利用料等</t>
    <rPh sb="0" eb="3">
      <t>リヨウリョウ</t>
    </rPh>
    <rPh sb="3" eb="4">
      <t>トウ</t>
    </rPh>
    <phoneticPr fontId="5"/>
  </si>
  <si>
    <t>その他収入（自主事業等）</t>
    <rPh sb="2" eb="3">
      <t>タ</t>
    </rPh>
    <rPh sb="3" eb="5">
      <t>シュウニュウ</t>
    </rPh>
    <rPh sb="6" eb="8">
      <t>ジシュ</t>
    </rPh>
    <rPh sb="8" eb="10">
      <t>ジギョウ</t>
    </rPh>
    <rPh sb="10" eb="11">
      <t>トウ</t>
    </rPh>
    <phoneticPr fontId="5"/>
  </si>
  <si>
    <t>賃借料</t>
    <rPh sb="0" eb="3">
      <t>チンシャクリョウ</t>
    </rPh>
    <phoneticPr fontId="1"/>
  </si>
  <si>
    <t>おやつ等食材費</t>
    <rPh sb="3" eb="4">
      <t>トウ</t>
    </rPh>
    <rPh sb="4" eb="7">
      <t>ショクザイヒ</t>
    </rPh>
    <phoneticPr fontId="5"/>
  </si>
  <si>
    <t>教材費</t>
    <rPh sb="0" eb="3">
      <t>キョウザイヒ</t>
    </rPh>
    <phoneticPr fontId="5"/>
  </si>
  <si>
    <t>保健衛生費</t>
    <rPh sb="0" eb="2">
      <t>ホケン</t>
    </rPh>
    <rPh sb="2" eb="5">
      <t>エイセイヒ</t>
    </rPh>
    <phoneticPr fontId="5"/>
  </si>
  <si>
    <t>光熱水費</t>
    <rPh sb="0" eb="4">
      <t>コウネツスイヒ</t>
    </rPh>
    <phoneticPr fontId="5"/>
  </si>
  <si>
    <t>通信運搬費</t>
    <rPh sb="0" eb="2">
      <t>ツウシン</t>
    </rPh>
    <rPh sb="2" eb="5">
      <t>ウンパンヒ</t>
    </rPh>
    <phoneticPr fontId="5"/>
  </si>
  <si>
    <t>事務消耗品費</t>
    <rPh sb="0" eb="2">
      <t>ジム</t>
    </rPh>
    <rPh sb="2" eb="5">
      <t>ショウモウヒン</t>
    </rPh>
    <rPh sb="5" eb="6">
      <t>ヒ</t>
    </rPh>
    <phoneticPr fontId="5"/>
  </si>
  <si>
    <t>消耗器具備品費</t>
    <rPh sb="0" eb="2">
      <t>ショウモウ</t>
    </rPh>
    <rPh sb="2" eb="4">
      <t>キグ</t>
    </rPh>
    <rPh sb="4" eb="7">
      <t>ビヒンヒ</t>
    </rPh>
    <phoneticPr fontId="5"/>
  </si>
  <si>
    <t>業務委託費</t>
    <rPh sb="0" eb="2">
      <t>ギョウム</t>
    </rPh>
    <rPh sb="2" eb="5">
      <t>イタクヒ</t>
    </rPh>
    <phoneticPr fontId="5"/>
  </si>
  <si>
    <t>借入金償還金</t>
    <rPh sb="0" eb="3">
      <t>カリイレキン</t>
    </rPh>
    <rPh sb="3" eb="6">
      <t>ショウカンキン</t>
    </rPh>
    <phoneticPr fontId="1"/>
  </si>
  <si>
    <t>保険料</t>
    <rPh sb="0" eb="2">
      <t>ホケン</t>
    </rPh>
    <rPh sb="2" eb="3">
      <t>リョウ</t>
    </rPh>
    <phoneticPr fontId="5"/>
  </si>
  <si>
    <t>雑費</t>
    <rPh sb="0" eb="2">
      <t>ザッピ</t>
    </rPh>
    <phoneticPr fontId="5"/>
  </si>
  <si>
    <t>部分に貴クラブの情報を入力</t>
    <rPh sb="0" eb="2">
      <t>ブブン</t>
    </rPh>
    <rPh sb="3" eb="4">
      <t>キ</t>
    </rPh>
    <rPh sb="8" eb="10">
      <t>ジョウホウ</t>
    </rPh>
    <rPh sb="11" eb="13">
      <t>ニュウリョク</t>
    </rPh>
    <phoneticPr fontId="7"/>
  </si>
  <si>
    <t>南風原町 放課後児童健全育成事業補助見込額算出表</t>
    <phoneticPr fontId="1"/>
  </si>
  <si>
    <t>【様式６-２】</t>
    <rPh sb="1" eb="3">
      <t>ヨウシキ</t>
    </rPh>
    <phoneticPr fontId="5"/>
  </si>
  <si>
    <t>資金計画書（開所前整備費）</t>
    <rPh sb="0" eb="2">
      <t>シキン</t>
    </rPh>
    <rPh sb="6" eb="8">
      <t>カイショ</t>
    </rPh>
    <rPh sb="8" eb="9">
      <t>マエ</t>
    </rPh>
    <rPh sb="9" eb="12">
      <t>セイビヒ</t>
    </rPh>
    <phoneticPr fontId="1"/>
  </si>
  <si>
    <t>資金収支予算書（開所後運営費）</t>
    <rPh sb="0" eb="2">
      <t>シキン</t>
    </rPh>
    <rPh sb="2" eb="4">
      <t>シュウシ</t>
    </rPh>
    <rPh sb="4" eb="7">
      <t>ヨサンショ</t>
    </rPh>
    <rPh sb="8" eb="10">
      <t>カイショ</t>
    </rPh>
    <rPh sb="10" eb="11">
      <t>ゴ</t>
    </rPh>
    <rPh sb="11" eb="14">
      <t>ウンエイヒ</t>
    </rPh>
    <phoneticPr fontId="5"/>
  </si>
  <si>
    <t>６．その他添付書類</t>
    <rPh sb="4" eb="5">
      <t>タ</t>
    </rPh>
    <rPh sb="5" eb="7">
      <t>テンプ</t>
    </rPh>
    <rPh sb="7" eb="9">
      <t>ショルイ</t>
    </rPh>
    <phoneticPr fontId="1"/>
  </si>
  <si>
    <t>地域・学校・児童館・町との連携</t>
    <rPh sb="6" eb="9">
      <t>ジドウカン</t>
    </rPh>
    <phoneticPr fontId="1"/>
  </si>
  <si>
    <t>【様式７】</t>
    <rPh sb="1" eb="3">
      <t>ヨウシキ</t>
    </rPh>
    <phoneticPr fontId="5"/>
  </si>
  <si>
    <t>５．資金収支予算書【様式６】</t>
    <rPh sb="2" eb="4">
      <t>シキン</t>
    </rPh>
    <rPh sb="4" eb="6">
      <t>シュウシ</t>
    </rPh>
    <rPh sb="6" eb="9">
      <t>ヨサンショ</t>
    </rPh>
    <rPh sb="10" eb="12">
      <t>ヨウシキ</t>
    </rPh>
    <phoneticPr fontId="1"/>
  </si>
  <si>
    <t>補助対象経費のうち、内容精査により一部対象外経費となる場合がある。
補助上限額1,260万円は、変更になる場合がある。</t>
    <phoneticPr fontId="1"/>
  </si>
  <si>
    <t>令和９年度</t>
    <rPh sb="0" eb="2">
      <t>レイワ</t>
    </rPh>
    <rPh sb="3" eb="5">
      <t>ネンド</t>
    </rPh>
    <phoneticPr fontId="5"/>
  </si>
  <si>
    <t>※単価Ｒ６交付要綱（案）より</t>
    <rPh sb="1" eb="3">
      <t>タンカ</t>
    </rPh>
    <rPh sb="5" eb="7">
      <t>コウフ</t>
    </rPh>
    <rPh sb="7" eb="9">
      <t>ヨウコウ</t>
    </rPh>
    <rPh sb="10" eb="11">
      <t>アン</t>
    </rPh>
    <phoneticPr fontId="7"/>
  </si>
  <si>
    <t>基本単価（常勤配置なし）</t>
    <rPh sb="0" eb="2">
      <t>キホン</t>
    </rPh>
    <rPh sb="2" eb="4">
      <t>タンカ</t>
    </rPh>
    <rPh sb="5" eb="7">
      <t>ジョウキン</t>
    </rPh>
    <rPh sb="7" eb="9">
      <t>ハイチ</t>
    </rPh>
    <phoneticPr fontId="7"/>
  </si>
  <si>
    <t>住所</t>
    <rPh sb="0" eb="2">
      <t>ジュウショ</t>
    </rPh>
    <phoneticPr fontId="1"/>
  </si>
  <si>
    <t>　□RC　□SRC　□木造　その他（　　　　　　　　　　　）</t>
    <rPh sb="11" eb="13">
      <t>モクゾウ</t>
    </rPh>
    <rPh sb="16" eb="17">
      <t>タ</t>
    </rPh>
    <phoneticPr fontId="5"/>
  </si>
  <si>
    <t>地上　　　　階建ての　　階部分</t>
    <rPh sb="0" eb="2">
      <t>チジョウ</t>
    </rPh>
    <rPh sb="6" eb="8">
      <t>カイダ</t>
    </rPh>
    <rPh sb="12" eb="13">
      <t>カイ</t>
    </rPh>
    <rPh sb="13" eb="15">
      <t>ブブン</t>
    </rPh>
    <phoneticPr fontId="1"/>
  </si>
  <si>
    <t>　　㎡</t>
    <phoneticPr fontId="1"/>
  </si>
  <si>
    <t>あり　・　なし</t>
    <phoneticPr fontId="1"/>
  </si>
  <si>
    <t>送迎(登所のみ)</t>
    <rPh sb="0" eb="2">
      <t>ソウゲイ</t>
    </rPh>
    <rPh sb="3" eb="5">
      <t>トウショ</t>
    </rPh>
    <phoneticPr fontId="1"/>
  </si>
  <si>
    <t>添付書類
様式３－ア整備予定施設の案内図（近隣公園、小学校からの通所ﾙｰﾄ及び避難施設までのﾙｰﾄを示すこと）
様式３－イ整備予定施設の平面図（配置と各部屋面積記載）
様式３－ウ整備予定施設の確保状況が確認出来る資料
　　　　※仮契約書のほか、新たに整備する場合は整備内容がわかるもの。
　　　　※既に所有する物件がある場合の場合は土地・建物の登記全部事項証明書
様式３－エ整備予定場所の現況写真
様式３－オ整備スケジュール（工期、建築確認申請等含む）</t>
    <rPh sb="0" eb="2">
      <t>テンプ</t>
    </rPh>
    <rPh sb="2" eb="4">
      <t>ショルイ</t>
    </rPh>
    <rPh sb="5" eb="7">
      <t>ヨウシキ</t>
    </rPh>
    <rPh sb="21" eb="23">
      <t>キンリン</t>
    </rPh>
    <rPh sb="23" eb="25">
      <t>コウエン</t>
    </rPh>
    <rPh sb="75" eb="76">
      <t>カク</t>
    </rPh>
    <rPh sb="76" eb="78">
      <t>ヘヤ</t>
    </rPh>
    <phoneticPr fontId="1"/>
  </si>
  <si>
    <t>添付書類
様式２－ア法人登記事項証明書（法人のみ）
様式２－イ定款（法人のみ）
様式２－ウ代表者及び施設管理予定者（クラブ長）の履歴書
様式２－エ納税証明書等の写し（３か月以内発行のもの）</t>
    <rPh sb="0" eb="2">
      <t>テンプ</t>
    </rPh>
    <rPh sb="2" eb="4">
      <t>ショルイ</t>
    </rPh>
    <rPh sb="5" eb="7">
      <t>ヨウシキ</t>
    </rPh>
    <rPh sb="61" eb="62">
      <t>チョウ</t>
    </rPh>
    <phoneticPr fontId="1"/>
  </si>
  <si>
    <t>特別な配慮が必要な児童の受入（加配）</t>
    <rPh sb="0" eb="2">
      <t>トクベツ</t>
    </rPh>
    <rPh sb="3" eb="5">
      <t>ハイリョ</t>
    </rPh>
    <rPh sb="6" eb="8">
      <t>ヒツヨウ</t>
    </rPh>
    <rPh sb="9" eb="11">
      <t>ジドウ</t>
    </rPh>
    <rPh sb="12" eb="14">
      <t>ウケイレ</t>
    </rPh>
    <rPh sb="15" eb="17">
      <t>カハイ</t>
    </rPh>
    <phoneticPr fontId="1"/>
  </si>
  <si>
    <t>衛生管理
（感染症対策・食中毒防止）</t>
    <rPh sb="0" eb="2">
      <t>エイセイ</t>
    </rPh>
    <rPh sb="2" eb="4">
      <t>カンリ</t>
    </rPh>
    <rPh sb="6" eb="9">
      <t>カンセンショウ</t>
    </rPh>
    <rPh sb="9" eb="11">
      <t>タイサク</t>
    </rPh>
    <rPh sb="12" eb="15">
      <t>ショクチュウドク</t>
    </rPh>
    <rPh sb="15" eb="17">
      <t>ボウシ</t>
    </rPh>
    <phoneticPr fontId="1"/>
  </si>
  <si>
    <t>自治会及び近隣住民の対応</t>
    <rPh sb="0" eb="3">
      <t>ジチカイ</t>
    </rPh>
    <rPh sb="3" eb="4">
      <t>オヨ</t>
    </rPh>
    <rPh sb="5" eb="7">
      <t>キンリン</t>
    </rPh>
    <rPh sb="7" eb="9">
      <t>ジュウミン</t>
    </rPh>
    <rPh sb="10" eb="12">
      <t>タイオウ</t>
    </rPh>
    <phoneticPr fontId="1"/>
  </si>
  <si>
    <t>運営方針
(育成支援内容)</t>
    <rPh sb="0" eb="2">
      <t>ウンエイ</t>
    </rPh>
    <rPh sb="2" eb="4">
      <t>ホウシン</t>
    </rPh>
    <rPh sb="6" eb="8">
      <t>イクセイ</t>
    </rPh>
    <rPh sb="8" eb="10">
      <t>シエン</t>
    </rPh>
    <rPh sb="10" eb="12">
      <t>ナイヨウ</t>
    </rPh>
    <phoneticPr fontId="1"/>
  </si>
  <si>
    <t>保護者及び苦情対応</t>
    <rPh sb="0" eb="3">
      <t>ホゴシャ</t>
    </rPh>
    <rPh sb="3" eb="4">
      <t>オヨ</t>
    </rPh>
    <rPh sb="5" eb="7">
      <t>クジョウ</t>
    </rPh>
    <rPh sb="7" eb="9">
      <t>タイオウ</t>
    </rPh>
    <phoneticPr fontId="1"/>
  </si>
  <si>
    <t>建物の安全対策
(高所、周囲、災害時避難経路等)</t>
    <rPh sb="0" eb="2">
      <t>タテモノ</t>
    </rPh>
    <rPh sb="3" eb="5">
      <t>アンゼン</t>
    </rPh>
    <rPh sb="5" eb="7">
      <t>タイサク</t>
    </rPh>
    <rPh sb="9" eb="11">
      <t>コウショ</t>
    </rPh>
    <rPh sb="12" eb="14">
      <t>シュウイ</t>
    </rPh>
    <rPh sb="15" eb="17">
      <t>サイガイ</t>
    </rPh>
    <rPh sb="17" eb="18">
      <t>ジ</t>
    </rPh>
    <rPh sb="18" eb="20">
      <t>ヒナン</t>
    </rPh>
    <rPh sb="20" eb="22">
      <t>ケイロ</t>
    </rPh>
    <rPh sb="22" eb="23">
      <t>トウ</t>
    </rPh>
    <phoneticPr fontId="1"/>
  </si>
  <si>
    <t>利用料</t>
    <rPh sb="0" eb="3">
      <t>リヨウリョウ</t>
    </rPh>
    <phoneticPr fontId="1"/>
  </si>
  <si>
    <t>受入児童数（定員）</t>
    <rPh sb="0" eb="2">
      <t>ウケイレ</t>
    </rPh>
    <rPh sb="2" eb="4">
      <t>ジドウ</t>
    </rPh>
    <rPh sb="4" eb="5">
      <t>スウ</t>
    </rPh>
    <rPh sb="6" eb="8">
      <t>テイイン</t>
    </rPh>
    <phoneticPr fontId="5"/>
  </si>
  <si>
    <t>　　 　　 人</t>
    <phoneticPr fontId="5"/>
  </si>
  <si>
    <t>平日：午前･後　　時　　分～午後　　時　　分</t>
    <rPh sb="0" eb="2">
      <t>ヘイジツ</t>
    </rPh>
    <rPh sb="3" eb="5">
      <t>ゴゼン</t>
    </rPh>
    <rPh sb="6" eb="7">
      <t>ゴ</t>
    </rPh>
    <rPh sb="9" eb="10">
      <t>ジ</t>
    </rPh>
    <rPh sb="12" eb="13">
      <t>フン</t>
    </rPh>
    <rPh sb="14" eb="16">
      <t>ゴゴ</t>
    </rPh>
    <rPh sb="15" eb="16">
      <t>ゴ</t>
    </rPh>
    <rPh sb="18" eb="19">
      <t>ジ</t>
    </rPh>
    <rPh sb="21" eb="22">
      <t>フン</t>
    </rPh>
    <phoneticPr fontId="5"/>
  </si>
  <si>
    <t>その他徴収金</t>
    <rPh sb="2" eb="3">
      <t>タ</t>
    </rPh>
    <rPh sb="3" eb="5">
      <t>チョウシュウ</t>
    </rPh>
    <rPh sb="5" eb="6">
      <t>キン</t>
    </rPh>
    <phoneticPr fontId="1"/>
  </si>
  <si>
    <t>　　　　　　円（○○代として）</t>
    <rPh sb="6" eb="7">
      <t>エン</t>
    </rPh>
    <rPh sb="10" eb="11">
      <t>ダイ</t>
    </rPh>
    <phoneticPr fontId="5"/>
  </si>
  <si>
    <t>４．人材の育成・研修体制</t>
    <rPh sb="2" eb="4">
      <t>ジンザイ</t>
    </rPh>
    <rPh sb="5" eb="7">
      <t>イクセイ</t>
    </rPh>
    <rPh sb="8" eb="10">
      <t>ケンシュウ</t>
    </rPh>
    <rPh sb="10" eb="12">
      <t>タイセイ</t>
    </rPh>
    <phoneticPr fontId="7"/>
  </si>
  <si>
    <t>【様式６】</t>
    <rPh sb="1" eb="3">
      <t>ヨウシキ</t>
    </rPh>
    <phoneticPr fontId="5"/>
  </si>
  <si>
    <t>令和１０年度</t>
    <rPh sb="0" eb="2">
      <t>レイワ</t>
    </rPh>
    <rPh sb="4" eb="6">
      <t>ネンド</t>
    </rPh>
    <phoneticPr fontId="5"/>
  </si>
  <si>
    <t>添付書類
様式５－ア整備に係る見積書</t>
    <rPh sb="0" eb="2">
      <t>テンプ</t>
    </rPh>
    <rPh sb="2" eb="4">
      <t>ショルイ</t>
    </rPh>
    <phoneticPr fontId="1"/>
  </si>
  <si>
    <t>改修や設備修繕等</t>
    <rPh sb="0" eb="2">
      <t>カイシュウ</t>
    </rPh>
    <rPh sb="3" eb="5">
      <t>セツビ</t>
    </rPh>
    <rPh sb="5" eb="7">
      <t>シュウゼン</t>
    </rPh>
    <rPh sb="7" eb="8">
      <t>トウ</t>
    </rPh>
    <phoneticPr fontId="1"/>
  </si>
  <si>
    <t>※運営費補助額は別シート「運営費補助額参考」より算定してください。</t>
    <rPh sb="1" eb="4">
      <t>ウンエイヒ</t>
    </rPh>
    <rPh sb="4" eb="7">
      <t>ホジョガク</t>
    </rPh>
    <rPh sb="8" eb="9">
      <t>ベツ</t>
    </rPh>
    <rPh sb="13" eb="16">
      <t>ウンエイヒ</t>
    </rPh>
    <rPh sb="16" eb="19">
      <t>ホジョガク</t>
    </rPh>
    <rPh sb="19" eb="21">
      <t>サンコウ</t>
    </rPh>
    <rPh sb="24" eb="26">
      <t>サンテイ</t>
    </rPh>
    <phoneticPr fontId="1"/>
  </si>
  <si>
    <t>２．事業計画書【様式３-１】【様式３-２】【様式３-３】</t>
    <rPh sb="2" eb="4">
      <t>ジギョウ</t>
    </rPh>
    <rPh sb="4" eb="7">
      <t>ケイカクショ</t>
    </rPh>
    <rPh sb="8" eb="10">
      <t>ヨウシキ</t>
    </rPh>
    <phoneticPr fontId="1"/>
  </si>
  <si>
    <t>平日18時半を超える時間</t>
    <rPh sb="0" eb="2">
      <t>ヘイジツ</t>
    </rPh>
    <rPh sb="4" eb="5">
      <t>ジ</t>
    </rPh>
    <rPh sb="5" eb="6">
      <t>ハン</t>
    </rPh>
    <rPh sb="7" eb="8">
      <t>コ</t>
    </rPh>
    <rPh sb="10" eb="12">
      <t>ジカン</t>
    </rPh>
    <phoneticPr fontId="7"/>
  </si>
  <si>
    <t>事業者名</t>
    <rPh sb="0" eb="4">
      <t>ジギョウシャメイ</t>
    </rPh>
    <phoneticPr fontId="7"/>
  </si>
  <si>
    <t>提出書類</t>
  </si>
  <si>
    <t>様式</t>
  </si>
  <si>
    <t>提出部数</t>
  </si>
  <si>
    <t>チェック欄</t>
    <phoneticPr fontId="7"/>
  </si>
  <si>
    <t>正本</t>
  </si>
  <si>
    <t>副本</t>
  </si>
  <si>
    <t>町</t>
    <rPh sb="0" eb="1">
      <t>チョウ</t>
    </rPh>
    <phoneticPr fontId="7"/>
  </si>
  <si>
    <t>南風原町放課後児童クラブ施設整備・運営事業者応募申請書</t>
    <rPh sb="0" eb="4">
      <t>ハエバルチョウ</t>
    </rPh>
    <rPh sb="4" eb="7">
      <t>ホウカゴ</t>
    </rPh>
    <rPh sb="7" eb="9">
      <t>ジドウ</t>
    </rPh>
    <rPh sb="12" eb="14">
      <t>シセツ</t>
    </rPh>
    <rPh sb="14" eb="16">
      <t>セイビ</t>
    </rPh>
    <rPh sb="17" eb="19">
      <t>ウンエイ</t>
    </rPh>
    <rPh sb="19" eb="22">
      <t>ジギョウシャ</t>
    </rPh>
    <rPh sb="22" eb="24">
      <t>オウボ</t>
    </rPh>
    <rPh sb="24" eb="27">
      <t>シンセイショ</t>
    </rPh>
    <phoneticPr fontId="7"/>
  </si>
  <si>
    <t>様式1</t>
    <rPh sb="0" eb="2">
      <t>ヨウシキ</t>
    </rPh>
    <phoneticPr fontId="7"/>
  </si>
  <si>
    <t/>
  </si>
  <si>
    <t>事業者概要書</t>
    <rPh sb="0" eb="3">
      <t>ジギョウシャ</t>
    </rPh>
    <rPh sb="3" eb="6">
      <t>ガイヨウショ</t>
    </rPh>
    <phoneticPr fontId="7"/>
  </si>
  <si>
    <t>様式2</t>
    <rPh sb="0" eb="2">
      <t>ヨウシキ</t>
    </rPh>
    <phoneticPr fontId="7"/>
  </si>
  <si>
    <t>任意</t>
    <phoneticPr fontId="7"/>
  </si>
  <si>
    <t>様式3－1</t>
    <rPh sb="0" eb="2">
      <t>ヨウシキ</t>
    </rPh>
    <phoneticPr fontId="7"/>
  </si>
  <si>
    <t>様式3－2</t>
    <rPh sb="0" eb="2">
      <t>ヨウシキ</t>
    </rPh>
    <phoneticPr fontId="7"/>
  </si>
  <si>
    <t>様式3－3</t>
    <rPh sb="0" eb="2">
      <t>ヨウシキ</t>
    </rPh>
    <phoneticPr fontId="7"/>
  </si>
  <si>
    <t>様式4</t>
    <rPh sb="0" eb="2">
      <t>ヨウシキ</t>
    </rPh>
    <phoneticPr fontId="7"/>
  </si>
  <si>
    <t>資金計画書</t>
  </si>
  <si>
    <t>様式5</t>
    <rPh sb="0" eb="2">
      <t>ヨウシキ</t>
    </rPh>
    <phoneticPr fontId="7"/>
  </si>
  <si>
    <t>資金収支予算書</t>
    <rPh sb="0" eb="2">
      <t>シキン</t>
    </rPh>
    <rPh sb="2" eb="4">
      <t>シュウシ</t>
    </rPh>
    <rPh sb="4" eb="7">
      <t>ヨサンショ</t>
    </rPh>
    <phoneticPr fontId="7"/>
  </si>
  <si>
    <t>提出書類チェック表</t>
    <rPh sb="0" eb="2">
      <t>テイシュツ</t>
    </rPh>
    <rPh sb="2" eb="4">
      <t>ショルイ</t>
    </rPh>
    <rPh sb="8" eb="9">
      <t>ヒョウ</t>
    </rPh>
    <phoneticPr fontId="1"/>
  </si>
  <si>
    <t>事業計画書（様式3-1）</t>
    <rPh sb="6" eb="8">
      <t>ヨウシキ</t>
    </rPh>
    <phoneticPr fontId="1"/>
  </si>
  <si>
    <t>事業計画書（様式3-2）</t>
    <rPh sb="6" eb="8">
      <t>ヨウシキ</t>
    </rPh>
    <phoneticPr fontId="1"/>
  </si>
  <si>
    <t>事業計画書（様式3-3）</t>
    <rPh sb="6" eb="8">
      <t>ヨウシキ</t>
    </rPh>
    <phoneticPr fontId="1"/>
  </si>
  <si>
    <t>(添付書類：様式2-ア)法人登記事項証明書(法人のみ)</t>
    <rPh sb="3" eb="5">
      <t>ショルイ</t>
    </rPh>
    <rPh sb="6" eb="8">
      <t>ヨウシキ</t>
    </rPh>
    <rPh sb="12" eb="14">
      <t>ホウジン</t>
    </rPh>
    <rPh sb="22" eb="24">
      <t>ホウジン</t>
    </rPh>
    <phoneticPr fontId="7"/>
  </si>
  <si>
    <t>(添付書類：様式2-イ)定款(法人のみ)</t>
    <rPh sb="12" eb="14">
      <t>テイカン</t>
    </rPh>
    <phoneticPr fontId="7"/>
  </si>
  <si>
    <t>(添付書類：様式2-ウ)代表者及び施設管理予定者の履歴書</t>
    <rPh sb="1" eb="3">
      <t>テンプ</t>
    </rPh>
    <rPh sb="3" eb="5">
      <t>ショルイ</t>
    </rPh>
    <rPh sb="6" eb="8">
      <t>ヨウシキ</t>
    </rPh>
    <rPh sb="12" eb="15">
      <t>ダイヒョウシャ</t>
    </rPh>
    <rPh sb="15" eb="16">
      <t>オヨ</t>
    </rPh>
    <rPh sb="17" eb="19">
      <t>シセツ</t>
    </rPh>
    <rPh sb="19" eb="21">
      <t>カンリ</t>
    </rPh>
    <rPh sb="21" eb="24">
      <t>ヨテイシャ</t>
    </rPh>
    <rPh sb="25" eb="28">
      <t>リレキショ</t>
    </rPh>
    <phoneticPr fontId="7"/>
  </si>
  <si>
    <t>(添付書類：様式2-エ)納税証明書等の写し</t>
    <rPh sb="1" eb="3">
      <t>テンプ</t>
    </rPh>
    <rPh sb="3" eb="5">
      <t>ショルイ</t>
    </rPh>
    <rPh sb="6" eb="8">
      <t>ヨウシキ</t>
    </rPh>
    <rPh sb="12" eb="14">
      <t>ノウゼイ</t>
    </rPh>
    <rPh sb="14" eb="17">
      <t>ショウメイショ</t>
    </rPh>
    <rPh sb="17" eb="18">
      <t>トウ</t>
    </rPh>
    <rPh sb="19" eb="20">
      <t>ウツ</t>
    </rPh>
    <phoneticPr fontId="7"/>
  </si>
  <si>
    <t>(添付書類：様式3-ア)整備予定施設の案内図(ルート記載)</t>
    <rPh sb="12" eb="14">
      <t>セイビ</t>
    </rPh>
    <rPh sb="14" eb="16">
      <t>ヨテイ</t>
    </rPh>
    <rPh sb="16" eb="18">
      <t>シセツ</t>
    </rPh>
    <rPh sb="19" eb="22">
      <t>アンナイズ</t>
    </rPh>
    <rPh sb="26" eb="28">
      <t>キサイ</t>
    </rPh>
    <phoneticPr fontId="7"/>
  </si>
  <si>
    <t>(添付書類：様式3-イ)整備予定施設の平面図(配置・面積記載)</t>
    <rPh sb="12" eb="14">
      <t>セイビ</t>
    </rPh>
    <rPh sb="14" eb="16">
      <t>ヨテイ</t>
    </rPh>
    <rPh sb="16" eb="18">
      <t>シセツ</t>
    </rPh>
    <rPh sb="19" eb="22">
      <t>ヘイメンズ</t>
    </rPh>
    <rPh sb="23" eb="25">
      <t>ハイチ</t>
    </rPh>
    <rPh sb="26" eb="28">
      <t>メンセキ</t>
    </rPh>
    <rPh sb="28" eb="30">
      <t>キサイ</t>
    </rPh>
    <phoneticPr fontId="7"/>
  </si>
  <si>
    <t>(添付書類：様式3-ウ)整備予定施設の確保状況資料（契約書等）</t>
    <rPh sb="12" eb="14">
      <t>セイビ</t>
    </rPh>
    <rPh sb="14" eb="16">
      <t>ヨテイ</t>
    </rPh>
    <rPh sb="16" eb="18">
      <t>シセツ</t>
    </rPh>
    <rPh sb="19" eb="21">
      <t>カクホ</t>
    </rPh>
    <rPh sb="21" eb="23">
      <t>ジョウキョウ</t>
    </rPh>
    <rPh sb="23" eb="25">
      <t>シリョウ</t>
    </rPh>
    <rPh sb="26" eb="29">
      <t>ケイヤクショ</t>
    </rPh>
    <rPh sb="29" eb="30">
      <t>トウ</t>
    </rPh>
    <phoneticPr fontId="7"/>
  </si>
  <si>
    <t>(添付書類：様式3-エ)整備予定施設の現況写真</t>
    <rPh sb="12" eb="14">
      <t>セイビ</t>
    </rPh>
    <rPh sb="14" eb="16">
      <t>ヨテイ</t>
    </rPh>
    <rPh sb="16" eb="18">
      <t>シセツ</t>
    </rPh>
    <rPh sb="19" eb="21">
      <t>ゲンキョウ</t>
    </rPh>
    <rPh sb="21" eb="23">
      <t>シャシン</t>
    </rPh>
    <phoneticPr fontId="7"/>
  </si>
  <si>
    <t>(添付書類：様式3-オ)整備スケジュール</t>
    <rPh sb="12" eb="14">
      <t>セイビ</t>
    </rPh>
    <phoneticPr fontId="7"/>
  </si>
  <si>
    <t>(添付書類：様式5-ア)整備に係る見積書</t>
    <rPh sb="12" eb="14">
      <t>セイビ</t>
    </rPh>
    <rPh sb="15" eb="16">
      <t>カカ</t>
    </rPh>
    <rPh sb="17" eb="20">
      <t>ミツモリショ</t>
    </rPh>
    <phoneticPr fontId="7"/>
  </si>
  <si>
    <t>様式6</t>
    <rPh sb="0" eb="2">
      <t>ヨウシキ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</si>
</sst>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"/>
    <numFmt numFmtId="178" formatCode="#,##0_ ;[Red]\-#,##0\ "/>
  </numFmts>
  <fonts count="39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trike/>
      <sz val="11"/>
      <name val="Meiryo UI"/>
      <family val="3"/>
      <charset val="128"/>
    </font>
    <font>
      <b/>
      <strike/>
      <sz val="11"/>
      <name val="Meiryo UI"/>
      <family val="3"/>
      <charset val="128"/>
    </font>
    <font>
      <b/>
      <u/>
      <sz val="10.5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Meiryo UI"/>
      <family val="3"/>
      <charset val="128"/>
    </font>
    <font>
      <sz val="10"/>
      <name val="Arial"/>
    </font>
    <font>
      <b/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13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6" fillId="0" borderId="0">
      <alignment vertical="center"/>
    </xf>
  </cellStyleXfs>
  <cellXfs count="456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4" fillId="0" borderId="1" xfId="2" applyFont="1" applyBorder="1">
      <alignment vertical="center"/>
    </xf>
    <xf numFmtId="0" fontId="4" fillId="0" borderId="0" xfId="2" applyFont="1" applyBorder="1">
      <alignment vertical="center"/>
    </xf>
    <xf numFmtId="0" fontId="4" fillId="0" borderId="0" xfId="2" applyFont="1" applyBorder="1" applyAlignment="1">
      <alignment vertical="top"/>
    </xf>
    <xf numFmtId="0" fontId="3" fillId="0" borderId="0" xfId="2" applyBorder="1" applyAlignment="1">
      <alignment vertical="top"/>
    </xf>
    <xf numFmtId="0" fontId="8" fillId="2" borderId="0" xfId="3" applyFont="1" applyFill="1" applyAlignment="1">
      <alignment vertical="center"/>
    </xf>
    <xf numFmtId="0" fontId="8" fillId="0" borderId="0" xfId="3" applyFont="1" applyAlignment="1">
      <alignment horizontal="right"/>
    </xf>
    <xf numFmtId="0" fontId="8" fillId="2" borderId="10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shrinkToFit="1"/>
    </xf>
    <xf numFmtId="0" fontId="8" fillId="2" borderId="2" xfId="3" applyFont="1" applyFill="1" applyBorder="1" applyAlignment="1">
      <alignment horizontal="center" vertical="center" wrapText="1" shrinkToFit="1"/>
    </xf>
    <xf numFmtId="0" fontId="8" fillId="2" borderId="2" xfId="3" applyFont="1" applyFill="1" applyBorder="1" applyAlignment="1">
      <alignment horizontal="center" vertical="center" shrinkToFit="1"/>
    </xf>
    <xf numFmtId="0" fontId="8" fillId="2" borderId="5" xfId="3" applyFont="1" applyFill="1" applyBorder="1" applyAlignment="1">
      <alignment horizontal="center" vertical="center" wrapText="1" shrinkToFit="1"/>
    </xf>
    <xf numFmtId="0" fontId="4" fillId="2" borderId="1" xfId="3" applyFont="1" applyFill="1" applyBorder="1" applyAlignment="1">
      <alignment vertical="center"/>
    </xf>
    <xf numFmtId="0" fontId="4" fillId="0" borderId="0" xfId="2" applyFont="1" applyFill="1">
      <alignment vertical="center"/>
    </xf>
    <xf numFmtId="0" fontId="4" fillId="0" borderId="10" xfId="2" applyFont="1" applyFill="1" applyBorder="1" applyAlignment="1">
      <alignment horizontal="center" vertical="center" shrinkToFit="1"/>
    </xf>
    <xf numFmtId="0" fontId="4" fillId="0" borderId="0" xfId="2" applyFont="1" applyBorder="1" applyAlignment="1">
      <alignment vertical="center"/>
    </xf>
    <xf numFmtId="0" fontId="12" fillId="0" borderId="0" xfId="2" applyFont="1">
      <alignment vertical="center"/>
    </xf>
    <xf numFmtId="0" fontId="4" fillId="0" borderId="0" xfId="2" applyFont="1" applyFill="1" applyBorder="1">
      <alignment vertical="center"/>
    </xf>
    <xf numFmtId="0" fontId="4" fillId="0" borderId="3" xfId="2" applyFont="1" applyFill="1" applyBorder="1">
      <alignment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 shrinkToFit="1"/>
    </xf>
    <xf numFmtId="0" fontId="4" fillId="0" borderId="2" xfId="2" applyFont="1" applyFill="1" applyBorder="1">
      <alignment vertical="center"/>
    </xf>
    <xf numFmtId="0" fontId="4" fillId="0" borderId="4" xfId="2" applyFont="1" applyFill="1" applyBorder="1">
      <alignment vertical="center"/>
    </xf>
    <xf numFmtId="0" fontId="4" fillId="0" borderId="5" xfId="2" applyFont="1" applyFill="1" applyBorder="1">
      <alignment vertical="center"/>
    </xf>
    <xf numFmtId="0" fontId="4" fillId="0" borderId="6" xfId="2" applyFont="1" applyFill="1" applyBorder="1">
      <alignment vertical="center"/>
    </xf>
    <xf numFmtId="0" fontId="4" fillId="0" borderId="7" xfId="2" applyFont="1" applyFill="1" applyBorder="1">
      <alignment vertical="center"/>
    </xf>
    <xf numFmtId="0" fontId="4" fillId="0" borderId="1" xfId="2" applyFont="1" applyFill="1" applyBorder="1">
      <alignment vertical="center"/>
    </xf>
    <xf numFmtId="0" fontId="4" fillId="0" borderId="8" xfId="2" applyFont="1" applyFill="1" applyBorder="1">
      <alignment vertical="center"/>
    </xf>
    <xf numFmtId="0" fontId="8" fillId="0" borderId="10" xfId="2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shrinkToFit="1"/>
    </xf>
    <xf numFmtId="0" fontId="16" fillId="0" borderId="10" xfId="2" applyFont="1" applyFill="1" applyBorder="1" applyAlignment="1">
      <alignment horizontal="center" vertical="center" wrapText="1" shrinkToFit="1"/>
    </xf>
    <xf numFmtId="0" fontId="4" fillId="0" borderId="0" xfId="2" applyFont="1" applyFill="1" applyAlignment="1">
      <alignment vertical="center"/>
    </xf>
    <xf numFmtId="0" fontId="8" fillId="0" borderId="0" xfId="7" applyFont="1" applyAlignment="1">
      <alignment vertical="center"/>
    </xf>
    <xf numFmtId="0" fontId="8" fillId="0" borderId="10" xfId="7" applyFont="1" applyFill="1" applyBorder="1" applyAlignment="1">
      <alignment horizontal="center" vertical="center"/>
    </xf>
    <xf numFmtId="0" fontId="8" fillId="0" borderId="10" xfId="7" applyFont="1" applyBorder="1" applyAlignment="1">
      <alignment horizontal="right" vertical="center" wrapText="1"/>
    </xf>
    <xf numFmtId="0" fontId="8" fillId="0" borderId="3" xfId="7" applyFont="1" applyFill="1" applyBorder="1" applyAlignment="1">
      <alignment horizontal="justify" vertical="center" wrapText="1"/>
    </xf>
    <xf numFmtId="0" fontId="8" fillId="0" borderId="3" xfId="7" applyFont="1" applyFill="1" applyBorder="1" applyAlignment="1">
      <alignment vertical="center" wrapText="1"/>
    </xf>
    <xf numFmtId="0" fontId="8" fillId="0" borderId="3" xfId="7" applyFont="1" applyBorder="1" applyAlignment="1">
      <alignment horizontal="right" vertical="center" wrapText="1"/>
    </xf>
    <xf numFmtId="0" fontId="8" fillId="0" borderId="3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top" wrapText="1"/>
    </xf>
    <xf numFmtId="0" fontId="8" fillId="0" borderId="0" xfId="7" applyFont="1" applyFill="1" applyBorder="1" applyAlignment="1">
      <alignment vertical="center" wrapText="1"/>
    </xf>
    <xf numFmtId="0" fontId="8" fillId="0" borderId="0" xfId="7" applyFont="1" applyFill="1" applyAlignment="1">
      <alignment horizontal="right" vertical="center"/>
    </xf>
    <xf numFmtId="0" fontId="8" fillId="0" borderId="11" xfId="7" applyFont="1" applyFill="1" applyBorder="1" applyAlignment="1">
      <alignment horizontal="justify" vertical="center" shrinkToFit="1"/>
    </xf>
    <xf numFmtId="0" fontId="8" fillId="0" borderId="11" xfId="7" applyFont="1" applyFill="1" applyBorder="1" applyAlignment="1">
      <alignment horizontal="justify" vertical="center"/>
    </xf>
    <xf numFmtId="0" fontId="4" fillId="2" borderId="1" xfId="3" applyFont="1" applyFill="1" applyBorder="1" applyAlignment="1">
      <alignment horizontal="right"/>
    </xf>
    <xf numFmtId="0" fontId="21" fillId="0" borderId="11" xfId="7" applyFont="1" applyFill="1" applyBorder="1" applyAlignment="1">
      <alignment horizontal="justify" vertical="center" shrinkToFit="1"/>
    </xf>
    <xf numFmtId="0" fontId="22" fillId="0" borderId="0" xfId="6" applyFont="1">
      <alignment vertical="center"/>
    </xf>
    <xf numFmtId="0" fontId="22" fillId="0" borderId="0" xfId="6" applyFont="1" applyBorder="1" applyAlignment="1">
      <alignment horizontal="left" vertical="center"/>
    </xf>
    <xf numFmtId="0" fontId="22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horizontal="center" vertical="center"/>
    </xf>
    <xf numFmtId="0" fontId="22" fillId="0" borderId="0" xfId="6" applyFont="1" applyFill="1" applyBorder="1" applyAlignment="1" applyProtection="1">
      <alignment horizontal="center" vertical="center"/>
      <protection locked="0"/>
    </xf>
    <xf numFmtId="0" fontId="22" fillId="0" borderId="0" xfId="6" applyFont="1" applyFill="1" applyBorder="1">
      <alignment vertical="center"/>
    </xf>
    <xf numFmtId="0" fontId="22" fillId="0" borderId="0" xfId="6" applyFont="1" applyBorder="1">
      <alignment vertical="center"/>
    </xf>
    <xf numFmtId="0" fontId="24" fillId="0" borderId="0" xfId="6" applyFont="1">
      <alignment vertical="center"/>
    </xf>
    <xf numFmtId="0" fontId="22" fillId="0" borderId="11" xfId="6" applyFont="1" applyBorder="1" applyAlignment="1">
      <alignment horizontal="left" vertical="center"/>
    </xf>
    <xf numFmtId="0" fontId="22" fillId="0" borderId="11" xfId="6" applyFont="1" applyFill="1" applyBorder="1" applyAlignment="1">
      <alignment horizontal="left" vertical="center"/>
    </xf>
    <xf numFmtId="0" fontId="22" fillId="0" borderId="11" xfId="6" applyFont="1" applyFill="1" applyBorder="1" applyAlignment="1" applyProtection="1">
      <alignment horizontal="left" vertical="center"/>
      <protection locked="0"/>
    </xf>
    <xf numFmtId="0" fontId="22" fillId="0" borderId="11" xfId="6" applyFont="1" applyFill="1" applyBorder="1">
      <alignment vertical="center"/>
    </xf>
    <xf numFmtId="0" fontId="22" fillId="0" borderId="11" xfId="6" applyFont="1" applyFill="1" applyBorder="1" applyAlignment="1">
      <alignment vertical="center"/>
    </xf>
    <xf numFmtId="0" fontId="22" fillId="0" borderId="13" xfId="6" applyFont="1" applyFill="1" applyBorder="1" applyAlignment="1">
      <alignment vertical="center" shrinkToFit="1"/>
    </xf>
    <xf numFmtId="0" fontId="22" fillId="0" borderId="12" xfId="6" applyFont="1" applyBorder="1">
      <alignment vertical="center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2" fillId="0" borderId="0" xfId="6" applyFont="1" applyFill="1">
      <alignment vertical="center"/>
    </xf>
    <xf numFmtId="0" fontId="22" fillId="0" borderId="20" xfId="6" applyFont="1" applyBorder="1">
      <alignment vertical="center"/>
    </xf>
    <xf numFmtId="0" fontId="22" fillId="0" borderId="21" xfId="6" applyFont="1" applyBorder="1">
      <alignment vertical="center"/>
    </xf>
    <xf numFmtId="0" fontId="22" fillId="0" borderId="22" xfId="6" applyFont="1" applyBorder="1">
      <alignment vertical="center"/>
    </xf>
    <xf numFmtId="0" fontId="22" fillId="3" borderId="23" xfId="6" applyFont="1" applyFill="1" applyBorder="1">
      <alignment vertical="center"/>
    </xf>
    <xf numFmtId="0" fontId="22" fillId="3" borderId="24" xfId="6" applyFont="1" applyFill="1" applyBorder="1">
      <alignment vertical="center"/>
    </xf>
    <xf numFmtId="0" fontId="22" fillId="0" borderId="7" xfId="6" applyFont="1" applyBorder="1">
      <alignment vertical="center"/>
    </xf>
    <xf numFmtId="0" fontId="22" fillId="0" borderId="1" xfId="6" applyFont="1" applyBorder="1">
      <alignment vertical="center"/>
    </xf>
    <xf numFmtId="0" fontId="22" fillId="0" borderId="8" xfId="6" applyFont="1" applyBorder="1">
      <alignment vertical="center"/>
    </xf>
    <xf numFmtId="0" fontId="22" fillId="0" borderId="0" xfId="6" applyFont="1" applyFill="1" applyBorder="1" applyAlignment="1">
      <alignment horizontal="left"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vertical="center"/>
    </xf>
    <xf numFmtId="0" fontId="25" fillId="0" borderId="7" xfId="6" applyFont="1" applyBorder="1" applyAlignment="1">
      <alignment vertical="center"/>
    </xf>
    <xf numFmtId="0" fontId="22" fillId="0" borderId="1" xfId="6" applyFont="1" applyBorder="1" applyAlignment="1">
      <alignment vertical="center"/>
    </xf>
    <xf numFmtId="0" fontId="22" fillId="0" borderId="8" xfId="6" applyFont="1" applyBorder="1" applyAlignment="1">
      <alignment vertical="center"/>
    </xf>
    <xf numFmtId="0" fontId="22" fillId="0" borderId="10" xfId="6" applyFont="1" applyFill="1" applyBorder="1" applyAlignment="1">
      <alignment horizontal="center" vertical="center"/>
    </xf>
    <xf numFmtId="0" fontId="22" fillId="0" borderId="10" xfId="6" applyFont="1" applyFill="1" applyBorder="1" applyAlignment="1" applyProtection="1">
      <alignment horizontal="center" vertical="center"/>
      <protection locked="0"/>
    </xf>
    <xf numFmtId="0" fontId="22" fillId="0" borderId="15" xfId="6" applyFont="1" applyBorder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26" fillId="0" borderId="0" xfId="6" applyFont="1">
      <alignment vertical="center"/>
    </xf>
    <xf numFmtId="38" fontId="22" fillId="0" borderId="0" xfId="8" applyFont="1">
      <alignment vertical="center"/>
    </xf>
    <xf numFmtId="0" fontId="22" fillId="0" borderId="11" xfId="6" applyFont="1" applyBorder="1">
      <alignment vertical="center"/>
    </xf>
    <xf numFmtId="0" fontId="22" fillId="0" borderId="13" xfId="6" applyFont="1" applyBorder="1">
      <alignment vertical="center"/>
    </xf>
    <xf numFmtId="0" fontId="22" fillId="0" borderId="0" xfId="6" quotePrefix="1" applyFont="1" applyAlignment="1">
      <alignment horizontal="center" vertical="center"/>
    </xf>
    <xf numFmtId="0" fontId="27" fillId="0" borderId="0" xfId="6" applyFont="1">
      <alignment vertical="center"/>
    </xf>
    <xf numFmtId="0" fontId="22" fillId="0" borderId="2" xfId="6" applyFont="1" applyBorder="1" applyAlignment="1">
      <alignment vertical="center"/>
    </xf>
    <xf numFmtId="0" fontId="22" fillId="0" borderId="3" xfId="6" applyFont="1" applyBorder="1" applyAlignment="1">
      <alignment vertical="center"/>
    </xf>
    <xf numFmtId="0" fontId="22" fillId="0" borderId="4" xfId="6" applyFont="1" applyBorder="1" applyAlignment="1">
      <alignment vertical="center"/>
    </xf>
    <xf numFmtId="0" fontId="22" fillId="3" borderId="33" xfId="6" applyFont="1" applyFill="1" applyBorder="1" applyAlignment="1" applyProtection="1">
      <alignment horizontal="center" vertical="center"/>
      <protection locked="0"/>
    </xf>
    <xf numFmtId="0" fontId="22" fillId="0" borderId="3" xfId="6" applyFont="1" applyFill="1" applyBorder="1" applyAlignment="1">
      <alignment horizontal="center" vertical="center"/>
    </xf>
    <xf numFmtId="0" fontId="22" fillId="0" borderId="2" xfId="6" applyFont="1" applyBorder="1">
      <alignment vertical="center"/>
    </xf>
    <xf numFmtId="0" fontId="22" fillId="0" borderId="3" xfId="6" applyFont="1" applyBorder="1">
      <alignment vertical="center"/>
    </xf>
    <xf numFmtId="0" fontId="26" fillId="0" borderId="0" xfId="6" applyFont="1" applyFill="1" applyBorder="1" applyAlignment="1">
      <alignment horizontal="center" vertical="center"/>
    </xf>
    <xf numFmtId="0" fontId="22" fillId="0" borderId="14" xfId="6" applyFont="1" applyFill="1" applyBorder="1" applyAlignment="1" applyProtection="1">
      <alignment vertical="center"/>
      <protection locked="0"/>
    </xf>
    <xf numFmtId="0" fontId="22" fillId="0" borderId="10" xfId="6" applyFont="1" applyFill="1" applyBorder="1" applyAlignment="1" applyProtection="1">
      <alignment vertical="center"/>
      <protection locked="0"/>
    </xf>
    <xf numFmtId="0" fontId="22" fillId="0" borderId="34" xfId="6" applyFont="1" applyBorder="1" applyAlignment="1">
      <alignment horizontal="center" vertical="center"/>
    </xf>
    <xf numFmtId="0" fontId="18" fillId="0" borderId="0" xfId="5" applyFont="1" applyFill="1" applyAlignment="1">
      <alignment horizontal="justify"/>
    </xf>
    <xf numFmtId="0" fontId="29" fillId="0" borderId="0" xfId="5" applyFont="1" applyFill="1" applyAlignment="1">
      <alignment horizontal="justify"/>
    </xf>
    <xf numFmtId="0" fontId="19" fillId="0" borderId="0" xfId="5" applyFont="1" applyFill="1" applyAlignment="1">
      <alignment horizontal="justify"/>
    </xf>
    <xf numFmtId="3" fontId="19" fillId="0" borderId="0" xfId="5" applyNumberFormat="1" applyFont="1" applyFill="1" applyBorder="1" applyAlignment="1">
      <alignment horizontal="right"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vertical="center"/>
    </xf>
    <xf numFmtId="0" fontId="17" fillId="0" borderId="0" xfId="5" applyFont="1" applyFill="1" applyAlignment="1"/>
    <xf numFmtId="0" fontId="17" fillId="0" borderId="0" xfId="5" applyFont="1" applyFill="1" applyAlignment="1">
      <alignment vertical="center"/>
    </xf>
    <xf numFmtId="0" fontId="19" fillId="0" borderId="10" xfId="5" applyFont="1" applyFill="1" applyBorder="1" applyAlignment="1">
      <alignment horizontal="center" vertical="center"/>
    </xf>
    <xf numFmtId="3" fontId="19" fillId="0" borderId="10" xfId="5" applyNumberFormat="1" applyFont="1" applyFill="1" applyBorder="1" applyAlignment="1">
      <alignment horizontal="left" vertical="center"/>
    </xf>
    <xf numFmtId="3" fontId="19" fillId="0" borderId="10" xfId="5" applyNumberFormat="1" applyFont="1" applyFill="1" applyBorder="1" applyAlignment="1">
      <alignment horizontal="right" vertical="center"/>
    </xf>
    <xf numFmtId="0" fontId="19" fillId="0" borderId="10" xfId="5" applyFont="1" applyFill="1" applyBorder="1" applyAlignment="1">
      <alignment horizontal="center" vertical="center" shrinkToFit="1"/>
    </xf>
    <xf numFmtId="0" fontId="19" fillId="0" borderId="10" xfId="5" applyFont="1" applyFill="1" applyBorder="1" applyAlignment="1">
      <alignment horizontal="left" vertical="center" shrinkToFit="1"/>
    </xf>
    <xf numFmtId="0" fontId="19" fillId="0" borderId="0" xfId="5" applyFont="1" applyFill="1" applyAlignment="1">
      <alignment vertical="top" shrinkToFit="1"/>
    </xf>
    <xf numFmtId="0" fontId="18" fillId="0" borderId="0" xfId="5" applyFont="1" applyFill="1" applyAlignment="1">
      <alignment horizontal="justify" shrinkToFit="1"/>
    </xf>
    <xf numFmtId="0" fontId="19" fillId="0" borderId="0" xfId="5" applyFont="1" applyFill="1" applyAlignment="1">
      <alignment horizontal="justify" shrinkToFit="1"/>
    </xf>
    <xf numFmtId="0" fontId="14" fillId="0" borderId="0" xfId="5" applyFont="1" applyFill="1" applyAlignment="1">
      <alignment horizontal="justify" shrinkToFit="1"/>
    </xf>
    <xf numFmtId="3" fontId="19" fillId="0" borderId="10" xfId="5" applyNumberFormat="1" applyFont="1" applyFill="1" applyBorder="1" applyAlignment="1">
      <alignment horizontal="left" vertical="center" shrinkToFit="1"/>
    </xf>
    <xf numFmtId="3" fontId="19" fillId="0" borderId="10" xfId="5" applyNumberFormat="1" applyFont="1" applyFill="1" applyBorder="1" applyAlignment="1">
      <alignment vertical="center" shrinkToFit="1"/>
    </xf>
    <xf numFmtId="3" fontId="19" fillId="0" borderId="10" xfId="5" applyNumberFormat="1" applyFont="1" applyFill="1" applyBorder="1" applyAlignment="1">
      <alignment horizontal="right" vertical="center" shrinkToFit="1"/>
    </xf>
    <xf numFmtId="0" fontId="19" fillId="0" borderId="10" xfId="5" applyFont="1" applyFill="1" applyBorder="1" applyAlignment="1">
      <alignment horizontal="right" vertical="center" shrinkToFit="1"/>
    </xf>
    <xf numFmtId="0" fontId="17" fillId="0" borderId="0" xfId="5" applyFont="1" applyFill="1" applyAlignment="1">
      <alignment horizontal="center"/>
    </xf>
    <xf numFmtId="0" fontId="19" fillId="0" borderId="0" xfId="5" applyFont="1" applyFill="1" applyBorder="1" applyAlignment="1">
      <alignment horizontal="left" vertical="center" wrapText="1"/>
    </xf>
    <xf numFmtId="0" fontId="4" fillId="0" borderId="10" xfId="2" applyFont="1" applyBorder="1" applyAlignment="1">
      <alignment horizontal="center" vertical="center"/>
    </xf>
    <xf numFmtId="0" fontId="22" fillId="0" borderId="3" xfId="6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22" fillId="0" borderId="12" xfId="6" applyFont="1" applyFill="1" applyBorder="1" applyAlignment="1">
      <alignment horizontal="center" vertical="center"/>
    </xf>
    <xf numFmtId="0" fontId="22" fillId="0" borderId="12" xfId="6" applyFont="1" applyBorder="1" applyAlignment="1">
      <alignment horizontal="center" vertical="center"/>
    </xf>
    <xf numFmtId="0" fontId="22" fillId="0" borderId="12" xfId="6" applyFont="1" applyFill="1" applyBorder="1" applyAlignment="1" applyProtection="1">
      <alignment horizontal="center" vertical="center"/>
      <protection locked="0"/>
    </xf>
    <xf numFmtId="0" fontId="22" fillId="0" borderId="13" xfId="6" applyFont="1" applyBorder="1" applyAlignment="1">
      <alignment horizontal="center" vertical="center"/>
    </xf>
    <xf numFmtId="0" fontId="22" fillId="0" borderId="3" xfId="6" applyFont="1" applyBorder="1" applyAlignment="1">
      <alignment horizontal="center" vertical="center" wrapText="1"/>
    </xf>
    <xf numFmtId="38" fontId="22" fillId="0" borderId="0" xfId="6" applyNumberFormat="1" applyFont="1" applyBorder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22" fillId="3" borderId="23" xfId="6" applyFont="1" applyFill="1" applyBorder="1" applyAlignment="1" applyProtection="1">
      <alignment horizontal="center" vertical="center"/>
      <protection locked="0"/>
    </xf>
    <xf numFmtId="0" fontId="9" fillId="0" borderId="0" xfId="2" applyFont="1">
      <alignment vertical="center"/>
    </xf>
    <xf numFmtId="0" fontId="28" fillId="0" borderId="0" xfId="6" applyFont="1" applyFill="1" applyBorder="1" applyAlignment="1">
      <alignment horizontal="center" vertical="center"/>
    </xf>
    <xf numFmtId="0" fontId="27" fillId="0" borderId="0" xfId="6" applyFont="1" applyFill="1" applyBorder="1">
      <alignment vertical="center"/>
    </xf>
    <xf numFmtId="38" fontId="27" fillId="0" borderId="0" xfId="8" applyFont="1" applyFill="1" applyBorder="1" applyAlignment="1" applyProtection="1">
      <alignment vertical="center"/>
    </xf>
    <xf numFmtId="38" fontId="27" fillId="0" borderId="0" xfId="8" applyFont="1" applyFill="1" applyBorder="1" applyAlignment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13" xfId="2" applyFont="1" applyBorder="1">
      <alignment vertical="center"/>
    </xf>
    <xf numFmtId="0" fontId="4" fillId="0" borderId="13" xfId="2" applyFont="1" applyBorder="1" applyAlignment="1">
      <alignment horizontal="right" vertical="center"/>
    </xf>
    <xf numFmtId="0" fontId="23" fillId="0" borderId="0" xfId="6" applyFont="1" applyAlignment="1">
      <alignment vertical="center"/>
    </xf>
    <xf numFmtId="0" fontId="24" fillId="0" borderId="0" xfId="6" applyFont="1" applyAlignment="1">
      <alignment horizontal="center" vertical="center"/>
    </xf>
    <xf numFmtId="0" fontId="33" fillId="0" borderId="0" xfId="6" applyFont="1">
      <alignment vertical="center"/>
    </xf>
    <xf numFmtId="0" fontId="33" fillId="3" borderId="23" xfId="6" applyFont="1" applyFill="1" applyBorder="1">
      <alignment vertical="center"/>
    </xf>
    <xf numFmtId="0" fontId="33" fillId="3" borderId="24" xfId="6" applyFont="1" applyFill="1" applyBorder="1">
      <alignment vertical="center"/>
    </xf>
    <xf numFmtId="0" fontId="34" fillId="0" borderId="0" xfId="6" applyFont="1">
      <alignment vertical="center"/>
    </xf>
    <xf numFmtId="0" fontId="33" fillId="0" borderId="2" xfId="6" applyFont="1" applyBorder="1">
      <alignment vertical="center"/>
    </xf>
    <xf numFmtId="0" fontId="33" fillId="0" borderId="4" xfId="6" applyFont="1" applyBorder="1">
      <alignment vertical="center"/>
    </xf>
    <xf numFmtId="0" fontId="33" fillId="0" borderId="3" xfId="6" applyFont="1" applyBorder="1">
      <alignment vertical="center"/>
    </xf>
    <xf numFmtId="0" fontId="33" fillId="0" borderId="0" xfId="6" applyFont="1" applyAlignment="1">
      <alignment horizontal="center" vertical="center"/>
    </xf>
    <xf numFmtId="0" fontId="33" fillId="0" borderId="2" xfId="6" applyFont="1" applyBorder="1" applyAlignment="1">
      <alignment horizontal="centerContinuous" vertical="center"/>
    </xf>
    <xf numFmtId="0" fontId="33" fillId="0" borderId="3" xfId="6" applyFont="1" applyBorder="1" applyAlignment="1">
      <alignment horizontal="centerContinuous" vertical="center"/>
    </xf>
    <xf numFmtId="0" fontId="33" fillId="0" borderId="13" xfId="6" applyFont="1" applyBorder="1" applyAlignment="1">
      <alignment horizontal="centerContinuous" vertical="center"/>
    </xf>
    <xf numFmtId="0" fontId="33" fillId="0" borderId="4" xfId="6" applyFont="1" applyBorder="1" applyAlignment="1">
      <alignment horizontal="centerContinuous" vertical="center"/>
    </xf>
    <xf numFmtId="38" fontId="33" fillId="3" borderId="23" xfId="8" applyFont="1" applyFill="1" applyBorder="1" applyAlignment="1">
      <alignment horizontal="centerContinuous" vertical="center"/>
    </xf>
    <xf numFmtId="38" fontId="33" fillId="3" borderId="25" xfId="8" applyFont="1" applyFill="1" applyBorder="1" applyAlignment="1">
      <alignment horizontal="centerContinuous" vertical="center"/>
    </xf>
    <xf numFmtId="38" fontId="33" fillId="3" borderId="24" xfId="8" applyFont="1" applyFill="1" applyBorder="1" applyAlignment="1">
      <alignment horizontal="centerContinuous" vertical="center"/>
    </xf>
    <xf numFmtId="0" fontId="33" fillId="0" borderId="13" xfId="6" applyFont="1" applyBorder="1" applyAlignment="1">
      <alignment horizontal="center" vertical="center"/>
    </xf>
    <xf numFmtId="38" fontId="33" fillId="3" borderId="33" xfId="8" applyFont="1" applyFill="1" applyBorder="1" applyAlignment="1">
      <alignment horizontal="centerContinuous" vertical="center"/>
    </xf>
    <xf numFmtId="0" fontId="33" fillId="0" borderId="13" xfId="6" applyFont="1" applyBorder="1">
      <alignment vertical="center"/>
    </xf>
    <xf numFmtId="0" fontId="33" fillId="0" borderId="0" xfId="6" applyFont="1" applyBorder="1">
      <alignment vertical="center"/>
    </xf>
    <xf numFmtId="0" fontId="33" fillId="0" borderId="6" xfId="6" applyFont="1" applyBorder="1">
      <alignment vertical="center"/>
    </xf>
    <xf numFmtId="0" fontId="24" fillId="0" borderId="0" xfId="6" applyFont="1" applyAlignment="1">
      <alignment horizontal="left" vertical="center"/>
    </xf>
    <xf numFmtId="0" fontId="33" fillId="0" borderId="1" xfId="6" applyFont="1" applyBorder="1">
      <alignment vertical="center"/>
    </xf>
    <xf numFmtId="0" fontId="33" fillId="0" borderId="8" xfId="6" applyFont="1" applyBorder="1">
      <alignment vertical="center"/>
    </xf>
    <xf numFmtId="0" fontId="33" fillId="0" borderId="11" xfId="6" applyFont="1" applyBorder="1" applyAlignment="1">
      <alignment horizontal="centerContinuous" vertical="center"/>
    </xf>
    <xf numFmtId="0" fontId="33" fillId="0" borderId="35" xfId="6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0" fontId="33" fillId="0" borderId="11" xfId="6" quotePrefix="1" applyFont="1" applyBorder="1" applyAlignment="1">
      <alignment horizontal="center" vertical="center"/>
    </xf>
    <xf numFmtId="178" fontId="33" fillId="0" borderId="0" xfId="6" applyNumberFormat="1" applyFont="1">
      <alignment vertical="center"/>
    </xf>
    <xf numFmtId="0" fontId="33" fillId="0" borderId="11" xfId="6" applyFont="1" applyBorder="1">
      <alignment vertical="center"/>
    </xf>
    <xf numFmtId="0" fontId="33" fillId="0" borderId="12" xfId="6" applyFont="1" applyBorder="1">
      <alignment vertical="center"/>
    </xf>
    <xf numFmtId="0" fontId="4" fillId="0" borderId="10" xfId="2" applyFont="1" applyBorder="1" applyAlignment="1">
      <alignment vertical="center" shrinkToFit="1"/>
    </xf>
    <xf numFmtId="38" fontId="4" fillId="0" borderId="10" xfId="9" applyFont="1" applyBorder="1">
      <alignment vertical="center"/>
    </xf>
    <xf numFmtId="0" fontId="4" fillId="0" borderId="40" xfId="2" applyFont="1" applyBorder="1" applyAlignment="1">
      <alignment horizontal="center" vertical="center"/>
    </xf>
    <xf numFmtId="0" fontId="4" fillId="0" borderId="0" xfId="2" applyFont="1" applyAlignment="1">
      <alignment vertical="center" shrinkToFit="1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35" xfId="2" applyFont="1" applyBorder="1">
      <alignment vertical="center"/>
    </xf>
    <xf numFmtId="0" fontId="4" fillId="3" borderId="18" xfId="2" applyFont="1" applyFill="1" applyBorder="1" applyAlignment="1">
      <alignment vertical="center" shrinkToFit="1"/>
    </xf>
    <xf numFmtId="38" fontId="4" fillId="3" borderId="18" xfId="9" applyFont="1" applyFill="1" applyBorder="1">
      <alignment vertical="center"/>
    </xf>
    <xf numFmtId="0" fontId="4" fillId="3" borderId="19" xfId="2" applyFont="1" applyFill="1" applyBorder="1">
      <alignment vertical="center"/>
    </xf>
    <xf numFmtId="38" fontId="4" fillId="5" borderId="9" xfId="2" applyNumberFormat="1" applyFont="1" applyFill="1" applyBorder="1">
      <alignment vertical="center"/>
    </xf>
    <xf numFmtId="0" fontId="4" fillId="0" borderId="16" xfId="2" applyFont="1" applyBorder="1" applyAlignment="1">
      <alignment vertical="center" shrinkToFit="1"/>
    </xf>
    <xf numFmtId="38" fontId="4" fillId="0" borderId="16" xfId="9" applyFont="1" applyBorder="1">
      <alignment vertical="center"/>
    </xf>
    <xf numFmtId="0" fontId="4" fillId="0" borderId="17" xfId="2" applyFont="1" applyBorder="1">
      <alignment vertical="center"/>
    </xf>
    <xf numFmtId="0" fontId="4" fillId="4" borderId="18" xfId="2" applyFont="1" applyFill="1" applyBorder="1" applyAlignment="1">
      <alignment vertical="center" shrinkToFit="1"/>
    </xf>
    <xf numFmtId="38" fontId="4" fillId="4" borderId="18" xfId="9" applyFont="1" applyFill="1" applyBorder="1">
      <alignment vertical="center"/>
    </xf>
    <xf numFmtId="0" fontId="4" fillId="4" borderId="19" xfId="2" applyFont="1" applyFill="1" applyBorder="1">
      <alignment vertical="center"/>
    </xf>
    <xf numFmtId="0" fontId="17" fillId="0" borderId="9" xfId="6" applyFont="1" applyBorder="1" applyAlignment="1">
      <alignment vertical="center" shrinkToFit="1"/>
    </xf>
    <xf numFmtId="0" fontId="17" fillId="0" borderId="10" xfId="6" applyFont="1" applyBorder="1" applyAlignment="1">
      <alignment vertical="center" shrinkToFit="1"/>
    </xf>
    <xf numFmtId="0" fontId="35" fillId="0" borderId="0" xfId="6" applyFont="1">
      <alignment vertical="center"/>
    </xf>
    <xf numFmtId="0" fontId="25" fillId="0" borderId="0" xfId="6" applyFo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10" xfId="2" applyFont="1" applyFill="1" applyBorder="1" applyAlignment="1">
      <alignment horizontal="left" vertical="center"/>
    </xf>
    <xf numFmtId="0" fontId="14" fillId="0" borderId="0" xfId="10" applyFont="1">
      <alignment vertical="center"/>
    </xf>
    <xf numFmtId="0" fontId="14" fillId="0" borderId="0" xfId="10" applyFont="1" applyAlignment="1">
      <alignment horizontal="left" vertical="center"/>
    </xf>
    <xf numFmtId="0" fontId="20" fillId="0" borderId="1" xfId="10" applyFont="1" applyBorder="1" applyAlignment="1">
      <alignment vertical="center"/>
    </xf>
    <xf numFmtId="0" fontId="14" fillId="0" borderId="0" xfId="10" applyFont="1" applyAlignment="1">
      <alignment vertical="center"/>
    </xf>
    <xf numFmtId="0" fontId="38" fillId="0" borderId="10" xfId="10" applyFont="1" applyBorder="1" applyAlignment="1">
      <alignment horizontal="center" vertical="center" shrinkToFit="1"/>
    </xf>
    <xf numFmtId="0" fontId="38" fillId="0" borderId="10" xfId="10" applyFont="1" applyBorder="1" applyAlignment="1">
      <alignment horizontal="center" vertical="center"/>
    </xf>
    <xf numFmtId="0" fontId="38" fillId="0" borderId="10" xfId="10" applyFont="1" applyBorder="1" applyAlignment="1">
      <alignment horizontal="left" vertical="center"/>
    </xf>
    <xf numFmtId="0" fontId="14" fillId="0" borderId="10" xfId="10" applyFont="1" applyBorder="1" applyAlignment="1">
      <alignment horizontal="center" vertical="center"/>
    </xf>
    <xf numFmtId="0" fontId="38" fillId="0" borderId="10" xfId="10" applyFont="1" applyBorder="1" applyAlignment="1">
      <alignment horizontal="left" vertical="center" wrapText="1"/>
    </xf>
    <xf numFmtId="0" fontId="25" fillId="0" borderId="11" xfId="6" applyFont="1" applyBorder="1">
      <alignment vertical="center"/>
    </xf>
    <xf numFmtId="0" fontId="37" fillId="0" borderId="0" xfId="10" applyFont="1" applyBorder="1" applyAlignment="1">
      <alignment horizontal="center" vertical="top"/>
    </xf>
    <xf numFmtId="0" fontId="14" fillId="0" borderId="1" xfId="10" applyFont="1" applyBorder="1" applyAlignment="1">
      <alignment horizontal="center" vertical="center"/>
    </xf>
    <xf numFmtId="0" fontId="38" fillId="0" borderId="10" xfId="1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11" fillId="2" borderId="0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left" vertical="center"/>
    </xf>
    <xf numFmtId="0" fontId="8" fillId="2" borderId="11" xfId="3" applyFont="1" applyFill="1" applyBorder="1" applyAlignment="1">
      <alignment horizontal="left" vertical="center"/>
    </xf>
    <xf numFmtId="0" fontId="8" fillId="2" borderId="12" xfId="3" applyFont="1" applyFill="1" applyBorder="1" applyAlignment="1">
      <alignment horizontal="left" vertical="center"/>
    </xf>
    <xf numFmtId="0" fontId="8" fillId="2" borderId="3" xfId="3" applyFont="1" applyFill="1" applyBorder="1" applyAlignment="1">
      <alignment horizontal="left" vertical="center" wrapText="1"/>
    </xf>
    <xf numFmtId="0" fontId="8" fillId="2" borderId="2" xfId="3" applyFont="1" applyFill="1" applyBorder="1" applyAlignment="1">
      <alignment horizontal="left" vertical="center"/>
    </xf>
    <xf numFmtId="0" fontId="8" fillId="2" borderId="4" xfId="3" applyFont="1" applyFill="1" applyBorder="1" applyAlignment="1">
      <alignment horizontal="left" vertical="center"/>
    </xf>
    <xf numFmtId="0" fontId="8" fillId="0" borderId="4" xfId="3" applyFont="1" applyBorder="1" applyAlignment="1">
      <alignment horizontal="left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left" vertical="center"/>
    </xf>
    <xf numFmtId="0" fontId="4" fillId="0" borderId="12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center" vertical="center" shrinkToFit="1"/>
    </xf>
    <xf numFmtId="0" fontId="4" fillId="0" borderId="13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 shrinkToFit="1"/>
    </xf>
    <xf numFmtId="0" fontId="9" fillId="0" borderId="0" xfId="2" applyFont="1" applyFill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shrinkToFit="1"/>
    </xf>
    <xf numFmtId="0" fontId="4" fillId="0" borderId="15" xfId="2" applyFont="1" applyFill="1" applyBorder="1" applyAlignment="1">
      <alignment horizontal="center" vertical="center" shrinkToFit="1"/>
    </xf>
    <xf numFmtId="0" fontId="4" fillId="0" borderId="9" xfId="2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right" vertical="center" shrinkToFit="1"/>
    </xf>
    <xf numFmtId="0" fontId="8" fillId="0" borderId="11" xfId="2" applyFont="1" applyFill="1" applyBorder="1" applyAlignment="1">
      <alignment horizontal="center" vertical="center" shrinkToFit="1"/>
    </xf>
    <xf numFmtId="0" fontId="8" fillId="0" borderId="13" xfId="2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" vertical="center" shrinkToFi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5" fillId="0" borderId="10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  <xf numFmtId="0" fontId="12" fillId="0" borderId="12" xfId="2" applyFont="1" applyFill="1" applyBorder="1" applyAlignment="1">
      <alignment horizontal="left" vertical="center" wrapText="1"/>
    </xf>
    <xf numFmtId="177" fontId="12" fillId="0" borderId="2" xfId="2" applyNumberFormat="1" applyFont="1" applyFill="1" applyBorder="1" applyAlignment="1">
      <alignment horizontal="left" vertical="center" wrapText="1"/>
    </xf>
    <xf numFmtId="177" fontId="12" fillId="0" borderId="3" xfId="2" applyNumberFormat="1" applyFont="1" applyFill="1" applyBorder="1" applyAlignment="1">
      <alignment horizontal="left" vertical="center" wrapText="1"/>
    </xf>
    <xf numFmtId="177" fontId="12" fillId="0" borderId="4" xfId="2" applyNumberFormat="1" applyFont="1" applyFill="1" applyBorder="1" applyAlignment="1">
      <alignment horizontal="left" vertical="center" wrapText="1"/>
    </xf>
    <xf numFmtId="176" fontId="4" fillId="0" borderId="2" xfId="1" applyNumberFormat="1" applyFont="1" applyFill="1" applyBorder="1" applyAlignment="1">
      <alignment horizontal="center" vertical="center" shrinkToFit="1"/>
    </xf>
    <xf numFmtId="176" fontId="4" fillId="0" borderId="3" xfId="1" applyNumberFormat="1" applyFont="1" applyFill="1" applyBorder="1" applyAlignment="1">
      <alignment horizontal="center" vertical="center" shrinkToFit="1"/>
    </xf>
    <xf numFmtId="176" fontId="4" fillId="0" borderId="4" xfId="1" applyNumberFormat="1" applyFont="1" applyFill="1" applyBorder="1" applyAlignment="1">
      <alignment horizontal="center" vertical="center" shrinkToFit="1"/>
    </xf>
    <xf numFmtId="0" fontId="4" fillId="0" borderId="5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8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vertical="center" shrinkToFit="1"/>
    </xf>
    <xf numFmtId="0" fontId="12" fillId="0" borderId="1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4" fillId="0" borderId="5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0" fontId="4" fillId="0" borderId="6" xfId="2" applyFont="1" applyFill="1" applyBorder="1" applyAlignment="1">
      <alignment horizontal="left" vertical="center" shrinkToFit="1"/>
    </xf>
    <xf numFmtId="0" fontId="4" fillId="0" borderId="7" xfId="2" applyFont="1" applyFill="1" applyBorder="1" applyAlignment="1">
      <alignment horizontal="left" vertical="center" shrinkToFi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8" xfId="2" applyFont="1" applyFill="1" applyBorder="1" applyAlignment="1">
      <alignment horizontal="left" vertical="center" shrinkToFit="1"/>
    </xf>
    <xf numFmtId="0" fontId="4" fillId="0" borderId="10" xfId="2" applyFont="1" applyBorder="1" applyAlignment="1">
      <alignment horizontal="left" vertical="center"/>
    </xf>
    <xf numFmtId="0" fontId="4" fillId="0" borderId="10" xfId="2" applyFont="1" applyBorder="1" applyAlignment="1">
      <alignment horizontal="center" vertical="center"/>
    </xf>
    <xf numFmtId="0" fontId="9" fillId="0" borderId="10" xfId="2" applyFont="1" applyBorder="1" applyAlignment="1">
      <alignment horizontal="left" vertical="center" wrapText="1"/>
    </xf>
    <xf numFmtId="0" fontId="4" fillId="0" borderId="10" xfId="2" applyFont="1" applyFill="1" applyBorder="1" applyAlignment="1">
      <alignment vertical="center"/>
    </xf>
    <xf numFmtId="0" fontId="4" fillId="0" borderId="11" xfId="2" applyFont="1" applyFill="1" applyBorder="1" applyAlignment="1">
      <alignment horizontal="left" vertical="center" shrinkToFit="1"/>
    </xf>
    <xf numFmtId="0" fontId="4" fillId="0" borderId="13" xfId="2" applyFont="1" applyFill="1" applyBorder="1" applyAlignment="1">
      <alignment horizontal="left" vertical="center" shrinkToFit="1"/>
    </xf>
    <xf numFmtId="0" fontId="4" fillId="0" borderId="12" xfId="2" applyFont="1" applyFill="1" applyBorder="1" applyAlignment="1">
      <alignment horizontal="left" vertical="center" shrinkToFit="1"/>
    </xf>
    <xf numFmtId="0" fontId="4" fillId="0" borderId="11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center" shrinkToFit="1"/>
    </xf>
    <xf numFmtId="0" fontId="4" fillId="0" borderId="13" xfId="2" applyFont="1" applyBorder="1" applyAlignment="1">
      <alignment horizontal="left" vertical="center" shrinkToFit="1"/>
    </xf>
    <xf numFmtId="0" fontId="4" fillId="0" borderId="12" xfId="2" applyFont="1" applyBorder="1" applyAlignment="1">
      <alignment horizontal="left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4" fillId="0" borderId="3" xfId="2" applyFont="1" applyFill="1" applyBorder="1" applyAlignment="1">
      <alignment horizontal="left" vertical="center" shrinkToFit="1"/>
    </xf>
    <xf numFmtId="0" fontId="4" fillId="0" borderId="4" xfId="2" applyFont="1" applyFill="1" applyBorder="1" applyAlignment="1">
      <alignment horizontal="left" vertical="center" shrinkToFit="1"/>
    </xf>
    <xf numFmtId="0" fontId="8" fillId="0" borderId="8" xfId="7" applyFont="1" applyBorder="1" applyAlignment="1">
      <alignment horizontal="left" vertical="center"/>
    </xf>
    <xf numFmtId="0" fontId="8" fillId="0" borderId="9" xfId="7" applyFont="1" applyBorder="1" applyAlignment="1">
      <alignment horizontal="left" vertical="center"/>
    </xf>
    <xf numFmtId="0" fontId="8" fillId="0" borderId="7" xfId="7" applyFont="1" applyBorder="1" applyAlignment="1">
      <alignment horizontal="left" vertical="center"/>
    </xf>
    <xf numFmtId="0" fontId="8" fillId="0" borderId="10" xfId="7" applyFont="1" applyFill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8" fillId="0" borderId="0" xfId="7" applyFont="1" applyAlignment="1">
      <alignment horizontal="left" vertical="center"/>
    </xf>
    <xf numFmtId="0" fontId="8" fillId="0" borderId="11" xfId="7" applyFont="1" applyBorder="1" applyAlignment="1">
      <alignment horizontal="center" vertical="top" wrapText="1"/>
    </xf>
    <xf numFmtId="0" fontId="8" fillId="0" borderId="13" xfId="7" applyFont="1" applyBorder="1" applyAlignment="1">
      <alignment horizontal="center" vertical="top" wrapText="1"/>
    </xf>
    <xf numFmtId="0" fontId="8" fillId="0" borderId="12" xfId="7" applyFont="1" applyBorder="1" applyAlignment="1">
      <alignment horizontal="center" vertical="top" wrapText="1"/>
    </xf>
    <xf numFmtId="0" fontId="8" fillId="0" borderId="10" xfId="7" applyFont="1" applyBorder="1" applyAlignment="1">
      <alignment horizontal="right" vertical="center" wrapText="1"/>
    </xf>
    <xf numFmtId="0" fontId="8" fillId="0" borderId="2" xfId="7" applyFont="1" applyFill="1" applyBorder="1" applyAlignment="1">
      <alignment horizontal="center" vertical="center" wrapText="1"/>
    </xf>
    <xf numFmtId="0" fontId="8" fillId="0" borderId="5" xfId="7" applyFont="1" applyFill="1" applyBorder="1" applyAlignment="1">
      <alignment horizontal="center" vertical="center" wrapText="1"/>
    </xf>
    <xf numFmtId="0" fontId="8" fillId="0" borderId="7" xfId="7" applyFont="1" applyFill="1" applyBorder="1" applyAlignment="1">
      <alignment horizontal="center" vertical="center" wrapText="1"/>
    </xf>
    <xf numFmtId="0" fontId="8" fillId="0" borderId="9" xfId="7" applyFont="1" applyFill="1" applyBorder="1" applyAlignment="1">
      <alignment horizontal="center" vertical="center" wrapText="1"/>
    </xf>
    <xf numFmtId="0" fontId="14" fillId="0" borderId="10" xfId="7" applyFont="1" applyFill="1" applyBorder="1" applyAlignment="1">
      <alignment vertical="center" wrapText="1"/>
    </xf>
    <xf numFmtId="0" fontId="14" fillId="0" borderId="9" xfId="7" applyFont="1" applyFill="1" applyBorder="1" applyAlignment="1">
      <alignment vertical="center" wrapText="1"/>
    </xf>
    <xf numFmtId="0" fontId="8" fillId="0" borderId="11" xfId="7" applyFont="1" applyFill="1" applyBorder="1" applyAlignment="1">
      <alignment horizontal="center" vertical="center" wrapText="1"/>
    </xf>
    <xf numFmtId="0" fontId="8" fillId="0" borderId="13" xfId="7" applyFont="1" applyFill="1" applyBorder="1" applyAlignment="1">
      <alignment horizontal="center" vertical="center" wrapText="1"/>
    </xf>
    <xf numFmtId="0" fontId="8" fillId="0" borderId="12" xfId="7" applyFont="1" applyFill="1" applyBorder="1" applyAlignment="1">
      <alignment horizontal="center" vertical="center" wrapText="1"/>
    </xf>
    <xf numFmtId="0" fontId="8" fillId="0" borderId="0" xfId="7" applyFont="1" applyBorder="1" applyAlignment="1">
      <alignment horizontal="justify" vertical="center"/>
    </xf>
    <xf numFmtId="0" fontId="8" fillId="0" borderId="0" xfId="7" applyFont="1" applyBorder="1" applyAlignment="1">
      <alignment vertical="center"/>
    </xf>
    <xf numFmtId="0" fontId="8" fillId="0" borderId="10" xfId="7" applyFont="1" applyFill="1" applyBorder="1" applyAlignment="1">
      <alignment horizontal="center" vertical="center" shrinkToFit="1"/>
    </xf>
    <xf numFmtId="0" fontId="8" fillId="0" borderId="10" xfId="7" applyFont="1" applyFill="1" applyBorder="1" applyAlignment="1">
      <alignment vertical="center" shrinkToFit="1"/>
    </xf>
    <xf numFmtId="0" fontId="8" fillId="0" borderId="10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center"/>
    </xf>
    <xf numFmtId="0" fontId="8" fillId="0" borderId="13" xfId="7" applyFont="1" applyFill="1" applyBorder="1" applyAlignment="1">
      <alignment horizontal="center" vertical="center"/>
    </xf>
    <xf numFmtId="0" fontId="8" fillId="0" borderId="12" xfId="7" applyFont="1" applyFill="1" applyBorder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30" fillId="0" borderId="10" xfId="5" applyFont="1" applyFill="1" applyBorder="1" applyAlignment="1">
      <alignment horizontal="left" vertical="center"/>
    </xf>
    <xf numFmtId="0" fontId="20" fillId="0" borderId="10" xfId="5" applyFont="1" applyFill="1" applyBorder="1" applyAlignment="1">
      <alignment horizontal="left" vertical="center"/>
    </xf>
    <xf numFmtId="0" fontId="19" fillId="0" borderId="10" xfId="5" applyFont="1" applyFill="1" applyBorder="1" applyAlignment="1">
      <alignment horizontal="center" vertical="center"/>
    </xf>
    <xf numFmtId="0" fontId="19" fillId="0" borderId="10" xfId="5" applyFont="1" applyFill="1" applyBorder="1" applyAlignment="1">
      <alignment horizontal="left" vertical="center"/>
    </xf>
    <xf numFmtId="0" fontId="19" fillId="0" borderId="10" xfId="5" applyFont="1" applyFill="1" applyBorder="1" applyAlignment="1">
      <alignment horizontal="left" vertical="center" wrapText="1"/>
    </xf>
    <xf numFmtId="0" fontId="11" fillId="0" borderId="0" xfId="5" applyFont="1" applyFill="1" applyAlignment="1">
      <alignment horizontal="center"/>
    </xf>
    <xf numFmtId="0" fontId="19" fillId="0" borderId="10" xfId="5" applyFont="1" applyFill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 wrapText="1"/>
    </xf>
    <xf numFmtId="0" fontId="12" fillId="0" borderId="37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textRotation="255"/>
    </xf>
    <xf numFmtId="0" fontId="4" fillId="0" borderId="43" xfId="2" applyFont="1" applyBorder="1" applyAlignment="1">
      <alignment horizontal="center" vertical="center" textRotation="255"/>
    </xf>
    <xf numFmtId="0" fontId="4" fillId="0" borderId="39" xfId="2" applyFont="1" applyBorder="1" applyAlignment="1">
      <alignment horizontal="center" vertical="center" textRotation="255"/>
    </xf>
    <xf numFmtId="0" fontId="4" fillId="0" borderId="10" xfId="2" applyFont="1" applyBorder="1" applyAlignment="1">
      <alignment vertical="top" wrapText="1"/>
    </xf>
    <xf numFmtId="0" fontId="3" fillId="0" borderId="10" xfId="2" applyBorder="1" applyAlignment="1">
      <alignment vertical="top" wrapText="1"/>
    </xf>
    <xf numFmtId="0" fontId="4" fillId="0" borderId="1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22" fillId="0" borderId="11" xfId="6" applyFont="1" applyBorder="1" applyAlignment="1">
      <alignment horizontal="center" vertical="center"/>
    </xf>
    <xf numFmtId="0" fontId="22" fillId="0" borderId="13" xfId="6" applyFont="1" applyBorder="1" applyAlignment="1">
      <alignment horizontal="center" vertical="center"/>
    </xf>
    <xf numFmtId="0" fontId="22" fillId="0" borderId="12" xfId="6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22" fillId="0" borderId="2" xfId="6" applyFont="1" applyBorder="1" applyAlignment="1">
      <alignment horizontal="center" vertical="center" wrapText="1"/>
    </xf>
    <xf numFmtId="0" fontId="22" fillId="0" borderId="3" xfId="6" applyFont="1" applyBorder="1" applyAlignment="1">
      <alignment horizontal="center" vertical="center" wrapText="1"/>
    </xf>
    <xf numFmtId="0" fontId="22" fillId="0" borderId="4" xfId="6" applyFont="1" applyBorder="1" applyAlignment="1">
      <alignment horizontal="center" vertical="center" wrapText="1"/>
    </xf>
    <xf numFmtId="0" fontId="22" fillId="0" borderId="5" xfId="6" applyFont="1" applyBorder="1" applyAlignment="1">
      <alignment horizontal="center" vertical="center" wrapText="1"/>
    </xf>
    <xf numFmtId="0" fontId="22" fillId="0" borderId="0" xfId="6" applyFont="1" applyBorder="1" applyAlignment="1">
      <alignment horizontal="center" vertical="center" wrapText="1"/>
    </xf>
    <xf numFmtId="0" fontId="22" fillId="0" borderId="6" xfId="6" applyFont="1" applyBorder="1" applyAlignment="1">
      <alignment horizontal="center" vertical="center" wrapText="1"/>
    </xf>
    <xf numFmtId="0" fontId="22" fillId="0" borderId="7" xfId="6" applyFont="1" applyBorder="1" applyAlignment="1">
      <alignment horizontal="center" vertical="center" wrapText="1"/>
    </xf>
    <xf numFmtId="0" fontId="22" fillId="0" borderId="1" xfId="6" applyFont="1" applyBorder="1" applyAlignment="1">
      <alignment horizontal="center" vertical="center" wrapText="1"/>
    </xf>
    <xf numFmtId="0" fontId="22" fillId="0" borderId="8" xfId="6" applyFont="1" applyBorder="1" applyAlignment="1">
      <alignment horizontal="center" vertical="center" wrapText="1"/>
    </xf>
    <xf numFmtId="38" fontId="22" fillId="0" borderId="10" xfId="6" applyNumberFormat="1" applyFont="1" applyBorder="1" applyAlignment="1">
      <alignment horizontal="center" vertical="center"/>
    </xf>
    <xf numFmtId="38" fontId="22" fillId="0" borderId="2" xfId="6" applyNumberFormat="1" applyFont="1" applyBorder="1" applyAlignment="1">
      <alignment horizontal="center" vertical="center"/>
    </xf>
    <xf numFmtId="38" fontId="22" fillId="0" borderId="3" xfId="6" applyNumberFormat="1" applyFont="1" applyBorder="1" applyAlignment="1">
      <alignment horizontal="center" vertical="center"/>
    </xf>
    <xf numFmtId="38" fontId="22" fillId="0" borderId="4" xfId="6" applyNumberFormat="1" applyFont="1" applyBorder="1" applyAlignment="1">
      <alignment horizontal="center" vertical="center"/>
    </xf>
    <xf numFmtId="38" fontId="22" fillId="0" borderId="5" xfId="6" applyNumberFormat="1" applyFont="1" applyBorder="1" applyAlignment="1">
      <alignment horizontal="center" vertical="center"/>
    </xf>
    <xf numFmtId="38" fontId="22" fillId="0" borderId="0" xfId="6" applyNumberFormat="1" applyFont="1" applyBorder="1" applyAlignment="1">
      <alignment horizontal="center" vertical="center"/>
    </xf>
    <xf numFmtId="38" fontId="22" fillId="0" borderId="6" xfId="6" applyNumberFormat="1" applyFont="1" applyBorder="1" applyAlignment="1">
      <alignment horizontal="center" vertical="center"/>
    </xf>
    <xf numFmtId="38" fontId="22" fillId="0" borderId="7" xfId="6" applyNumberFormat="1" applyFont="1" applyBorder="1" applyAlignment="1">
      <alignment horizontal="center" vertical="center"/>
    </xf>
    <xf numFmtId="38" fontId="22" fillId="0" borderId="1" xfId="6" applyNumberFormat="1" applyFont="1" applyBorder="1" applyAlignment="1">
      <alignment horizontal="center" vertical="center"/>
    </xf>
    <xf numFmtId="38" fontId="22" fillId="0" borderId="8" xfId="6" applyNumberFormat="1" applyFont="1" applyBorder="1" applyAlignment="1">
      <alignment horizontal="center" vertical="center"/>
    </xf>
    <xf numFmtId="0" fontId="22" fillId="0" borderId="11" xfId="6" applyFont="1" applyFill="1" applyBorder="1" applyAlignment="1">
      <alignment horizontal="center" vertical="center"/>
    </xf>
    <xf numFmtId="0" fontId="22" fillId="0" borderId="12" xfId="6" applyFont="1" applyFill="1" applyBorder="1" applyAlignment="1">
      <alignment horizontal="center" vertical="center"/>
    </xf>
    <xf numFmtId="0" fontId="22" fillId="0" borderId="11" xfId="6" applyFont="1" applyFill="1" applyBorder="1" applyAlignment="1" applyProtection="1">
      <alignment horizontal="center" vertical="center"/>
      <protection locked="0"/>
    </xf>
    <xf numFmtId="0" fontId="22" fillId="0" borderId="12" xfId="6" applyFont="1" applyFill="1" applyBorder="1" applyAlignment="1" applyProtection="1">
      <alignment horizontal="center" vertical="center"/>
      <protection locked="0"/>
    </xf>
    <xf numFmtId="0" fontId="22" fillId="0" borderId="20" xfId="6" applyFont="1" applyBorder="1" applyAlignment="1">
      <alignment horizontal="center" vertical="center"/>
    </xf>
    <xf numFmtId="0" fontId="22" fillId="0" borderId="22" xfId="6" applyFont="1" applyBorder="1" applyAlignment="1">
      <alignment horizontal="center" vertical="center"/>
    </xf>
    <xf numFmtId="0" fontId="22" fillId="0" borderId="20" xfId="6" applyFont="1" applyFill="1" applyBorder="1" applyAlignment="1">
      <alignment horizontal="center" vertical="center"/>
    </xf>
    <xf numFmtId="0" fontId="22" fillId="0" borderId="22" xfId="6" applyFont="1" applyFill="1" applyBorder="1" applyAlignment="1">
      <alignment horizontal="center" vertical="center"/>
    </xf>
    <xf numFmtId="0" fontId="22" fillId="0" borderId="20" xfId="6" applyFont="1" applyFill="1" applyBorder="1" applyAlignment="1" applyProtection="1">
      <alignment horizontal="center" vertical="center"/>
      <protection locked="0"/>
    </xf>
    <xf numFmtId="0" fontId="22" fillId="0" borderId="22" xfId="6" applyFont="1" applyFill="1" applyBorder="1" applyAlignment="1" applyProtection="1">
      <alignment horizontal="center" vertical="center"/>
      <protection locked="0"/>
    </xf>
    <xf numFmtId="0" fontId="22" fillId="0" borderId="7" xfId="6" applyFont="1" applyBorder="1" applyAlignment="1">
      <alignment horizontal="center" vertical="center"/>
    </xf>
    <xf numFmtId="0" fontId="22" fillId="0" borderId="8" xfId="6" applyFont="1" applyBorder="1" applyAlignment="1">
      <alignment horizontal="center" vertical="center"/>
    </xf>
    <xf numFmtId="0" fontId="25" fillId="0" borderId="2" xfId="6" applyFont="1" applyBorder="1" applyAlignment="1">
      <alignment horizontal="center" vertical="center" wrapText="1"/>
    </xf>
    <xf numFmtId="0" fontId="25" fillId="0" borderId="3" xfId="6" applyFont="1" applyBorder="1" applyAlignment="1">
      <alignment horizontal="center" vertical="center" wrapText="1"/>
    </xf>
    <xf numFmtId="0" fontId="25" fillId="0" borderId="4" xfId="6" applyFont="1" applyBorder="1" applyAlignment="1">
      <alignment horizontal="center" vertical="center" wrapText="1"/>
    </xf>
    <xf numFmtId="38" fontId="22" fillId="0" borderId="11" xfId="6" applyNumberFormat="1" applyFont="1" applyBorder="1" applyAlignment="1">
      <alignment horizontal="center" vertical="center"/>
    </xf>
    <xf numFmtId="38" fontId="22" fillId="0" borderId="13" xfId="6" applyNumberFormat="1" applyFont="1" applyBorder="1" applyAlignment="1">
      <alignment horizontal="center" vertical="center"/>
    </xf>
    <xf numFmtId="38" fontId="22" fillId="0" borderId="12" xfId="6" applyNumberFormat="1" applyFont="1" applyBorder="1" applyAlignment="1">
      <alignment horizontal="center" vertical="center"/>
    </xf>
    <xf numFmtId="0" fontId="22" fillId="0" borderId="11" xfId="6" applyFont="1" applyBorder="1" applyAlignment="1">
      <alignment horizontal="center" vertical="center" wrapText="1"/>
    </xf>
    <xf numFmtId="0" fontId="22" fillId="0" borderId="13" xfId="6" applyFont="1" applyBorder="1" applyAlignment="1">
      <alignment horizontal="center" vertical="center" wrapText="1"/>
    </xf>
    <xf numFmtId="0" fontId="22" fillId="0" borderId="12" xfId="6" applyFont="1" applyBorder="1" applyAlignment="1">
      <alignment horizontal="center" vertical="center" wrapText="1"/>
    </xf>
    <xf numFmtId="0" fontId="22" fillId="0" borderId="11" xfId="6" applyFont="1" applyBorder="1" applyAlignment="1">
      <alignment horizontal="center" vertical="center" shrinkToFit="1"/>
    </xf>
    <xf numFmtId="0" fontId="22" fillId="0" borderId="13" xfId="6" applyFont="1" applyBorder="1" applyAlignment="1">
      <alignment horizontal="center" vertical="center" shrinkToFit="1"/>
    </xf>
    <xf numFmtId="0" fontId="22" fillId="0" borderId="12" xfId="6" applyFont="1" applyBorder="1" applyAlignment="1">
      <alignment horizontal="center" vertical="center" shrinkToFit="1"/>
    </xf>
    <xf numFmtId="38" fontId="22" fillId="0" borderId="11" xfId="8" applyFont="1" applyBorder="1" applyAlignment="1">
      <alignment horizontal="center" vertical="center"/>
    </xf>
    <xf numFmtId="38" fontId="22" fillId="0" borderId="13" xfId="8" applyFont="1" applyBorder="1" applyAlignment="1">
      <alignment horizontal="center" vertical="center"/>
    </xf>
    <xf numFmtId="38" fontId="22" fillId="0" borderId="12" xfId="8" applyFont="1" applyBorder="1" applyAlignment="1">
      <alignment horizontal="center" vertical="center"/>
    </xf>
    <xf numFmtId="38" fontId="22" fillId="0" borderId="11" xfId="6" applyNumberFormat="1" applyFont="1" applyFill="1" applyBorder="1" applyAlignment="1" applyProtection="1">
      <alignment horizontal="center" vertical="center"/>
      <protection locked="0"/>
    </xf>
    <xf numFmtId="0" fontId="22" fillId="0" borderId="13" xfId="6" applyFont="1" applyFill="1" applyBorder="1" applyAlignment="1" applyProtection="1">
      <alignment horizontal="center" vertical="center"/>
      <protection locked="0"/>
    </xf>
    <xf numFmtId="38" fontId="22" fillId="0" borderId="11" xfId="8" applyFont="1" applyFill="1" applyBorder="1" applyAlignment="1" applyProtection="1">
      <alignment horizontal="center" vertical="center"/>
      <protection locked="0"/>
    </xf>
    <xf numFmtId="38" fontId="22" fillId="0" borderId="13" xfId="8" applyFont="1" applyFill="1" applyBorder="1" applyAlignment="1" applyProtection="1">
      <alignment horizontal="center" vertical="center"/>
      <protection locked="0"/>
    </xf>
    <xf numFmtId="38" fontId="22" fillId="0" borderId="12" xfId="8" applyFont="1" applyFill="1" applyBorder="1" applyAlignment="1" applyProtection="1">
      <alignment horizontal="center" vertical="center"/>
      <protection locked="0"/>
    </xf>
    <xf numFmtId="0" fontId="22" fillId="0" borderId="2" xfId="6" applyFont="1" applyBorder="1" applyAlignment="1">
      <alignment horizontal="center" vertical="center" shrinkToFit="1"/>
    </xf>
    <xf numFmtId="0" fontId="22" fillId="0" borderId="3" xfId="6" applyFont="1" applyBorder="1" applyAlignment="1">
      <alignment horizontal="center" vertical="center" shrinkToFit="1"/>
    </xf>
    <xf numFmtId="0" fontId="22" fillId="0" borderId="4" xfId="6" applyFont="1" applyBorder="1" applyAlignment="1">
      <alignment horizontal="center" vertical="center" shrinkToFit="1"/>
    </xf>
    <xf numFmtId="38" fontId="22" fillId="3" borderId="23" xfId="8" applyFont="1" applyFill="1" applyBorder="1" applyAlignment="1" applyProtection="1">
      <alignment horizontal="center" vertical="center"/>
      <protection locked="0"/>
    </xf>
    <xf numFmtId="38" fontId="22" fillId="3" borderId="25" xfId="8" applyFont="1" applyFill="1" applyBorder="1" applyAlignment="1" applyProtection="1">
      <alignment horizontal="center" vertical="center"/>
      <protection locked="0"/>
    </xf>
    <xf numFmtId="38" fontId="22" fillId="3" borderId="24" xfId="8" applyFont="1" applyFill="1" applyBorder="1" applyAlignment="1" applyProtection="1">
      <alignment horizontal="center" vertical="center"/>
      <protection locked="0"/>
    </xf>
    <xf numFmtId="0" fontId="22" fillId="0" borderId="14" xfId="6" applyFont="1" applyBorder="1" applyAlignment="1">
      <alignment horizontal="center" vertical="center"/>
    </xf>
    <xf numFmtId="0" fontId="25" fillId="0" borderId="7" xfId="6" applyFont="1" applyBorder="1" applyAlignment="1">
      <alignment horizontal="center" vertical="center" wrapText="1"/>
    </xf>
    <xf numFmtId="0" fontId="25" fillId="0" borderId="1" xfId="6" applyFont="1" applyBorder="1" applyAlignment="1">
      <alignment horizontal="center" vertical="center" wrapText="1"/>
    </xf>
    <xf numFmtId="0" fontId="25" fillId="0" borderId="8" xfId="6" applyFont="1" applyBorder="1" applyAlignment="1">
      <alignment horizontal="center" vertical="center" wrapText="1"/>
    </xf>
    <xf numFmtId="0" fontId="22" fillId="0" borderId="10" xfId="6" applyFont="1" applyBorder="1" applyAlignment="1">
      <alignment horizontal="center" vertical="center" wrapText="1" shrinkToFit="1"/>
    </xf>
    <xf numFmtId="38" fontId="22" fillId="0" borderId="10" xfId="8" applyFont="1" applyBorder="1" applyAlignment="1">
      <alignment horizontal="center" vertical="center"/>
    </xf>
    <xf numFmtId="0" fontId="22" fillId="0" borderId="11" xfId="6" applyFont="1" applyBorder="1" applyAlignment="1">
      <alignment horizontal="right" vertical="center" wrapText="1"/>
    </xf>
    <xf numFmtId="0" fontId="22" fillId="0" borderId="13" xfId="6" applyFont="1" applyBorder="1" applyAlignment="1">
      <alignment horizontal="right" vertical="center" wrapText="1"/>
    </xf>
    <xf numFmtId="38" fontId="22" fillId="0" borderId="23" xfId="6" applyNumberFormat="1" applyFont="1" applyBorder="1" applyAlignment="1">
      <alignment horizontal="center" vertical="center"/>
    </xf>
    <xf numFmtId="0" fontId="22" fillId="0" borderId="25" xfId="6" applyFont="1" applyBorder="1" applyAlignment="1">
      <alignment horizontal="center" vertical="center"/>
    </xf>
    <xf numFmtId="0" fontId="22" fillId="0" borderId="24" xfId="6" applyFont="1" applyBorder="1" applyAlignment="1">
      <alignment horizontal="center" vertical="center"/>
    </xf>
    <xf numFmtId="38" fontId="22" fillId="0" borderId="0" xfId="6" applyNumberFormat="1" applyFont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22" fillId="3" borderId="28" xfId="6" applyFont="1" applyFill="1" applyBorder="1" applyAlignment="1" applyProtection="1">
      <alignment horizontal="center" vertical="center"/>
      <protection locked="0"/>
    </xf>
    <xf numFmtId="0" fontId="22" fillId="3" borderId="29" xfId="6" applyFont="1" applyFill="1" applyBorder="1" applyAlignment="1" applyProtection="1">
      <alignment horizontal="center" vertical="center"/>
      <protection locked="0"/>
    </xf>
    <xf numFmtId="3" fontId="22" fillId="0" borderId="12" xfId="6" applyNumberFormat="1" applyFont="1" applyBorder="1" applyAlignment="1">
      <alignment horizontal="center" vertical="center"/>
    </xf>
    <xf numFmtId="0" fontId="22" fillId="3" borderId="26" xfId="6" applyFont="1" applyFill="1" applyBorder="1" applyAlignment="1" applyProtection="1">
      <alignment horizontal="center" vertical="center"/>
      <protection locked="0"/>
    </xf>
    <xf numFmtId="0" fontId="22" fillId="3" borderId="27" xfId="6" applyFont="1" applyFill="1" applyBorder="1" applyAlignment="1" applyProtection="1">
      <alignment horizontal="center" vertical="center"/>
      <protection locked="0"/>
    </xf>
    <xf numFmtId="0" fontId="22" fillId="3" borderId="23" xfId="6" applyFont="1" applyFill="1" applyBorder="1" applyAlignment="1" applyProtection="1">
      <alignment horizontal="center" vertical="center"/>
    </xf>
    <xf numFmtId="0" fontId="22" fillId="3" borderId="25" xfId="6" applyFont="1" applyFill="1" applyBorder="1" applyAlignment="1" applyProtection="1">
      <alignment horizontal="center" vertical="center"/>
    </xf>
    <xf numFmtId="0" fontId="22" fillId="3" borderId="24" xfId="6" applyFont="1" applyFill="1" applyBorder="1" applyAlignment="1" applyProtection="1">
      <alignment horizontal="center" vertical="center"/>
    </xf>
    <xf numFmtId="0" fontId="22" fillId="3" borderId="30" xfId="6" applyFont="1" applyFill="1" applyBorder="1" applyAlignment="1" applyProtection="1">
      <alignment horizontal="center" vertical="center"/>
      <protection locked="0"/>
    </xf>
    <xf numFmtId="0" fontId="22" fillId="3" borderId="31" xfId="6" applyFont="1" applyFill="1" applyBorder="1" applyAlignment="1" applyProtection="1">
      <alignment horizontal="center" vertical="center"/>
      <protection locked="0"/>
    </xf>
    <xf numFmtId="0" fontId="22" fillId="3" borderId="32" xfId="6" applyFont="1" applyFill="1" applyBorder="1" applyAlignment="1" applyProtection="1">
      <alignment horizontal="center" vertical="center"/>
      <protection locked="0"/>
    </xf>
    <xf numFmtId="0" fontId="22" fillId="3" borderId="23" xfId="6" applyFont="1" applyFill="1" applyBorder="1" applyAlignment="1" applyProtection="1">
      <alignment horizontal="center" vertical="center"/>
      <protection locked="0"/>
    </xf>
    <xf numFmtId="0" fontId="22" fillId="3" borderId="25" xfId="6" applyFont="1" applyFill="1" applyBorder="1" applyAlignment="1" applyProtection="1">
      <alignment horizontal="center" vertical="center"/>
      <protection locked="0"/>
    </xf>
    <xf numFmtId="0" fontId="22" fillId="3" borderId="24" xfId="6" applyFont="1" applyFill="1" applyBorder="1" applyAlignment="1" applyProtection="1">
      <alignment horizontal="center" vertical="center"/>
      <protection locked="0"/>
    </xf>
    <xf numFmtId="0" fontId="25" fillId="0" borderId="11" xfId="6" applyFont="1" applyBorder="1" applyAlignment="1">
      <alignment horizontal="center" vertical="center"/>
    </xf>
    <xf numFmtId="0" fontId="25" fillId="0" borderId="13" xfId="6" applyFont="1" applyBorder="1" applyAlignment="1">
      <alignment horizontal="center" vertical="center"/>
    </xf>
    <xf numFmtId="0" fontId="25" fillId="0" borderId="12" xfId="6" applyFont="1" applyBorder="1" applyAlignment="1">
      <alignment horizontal="center" vertical="center"/>
    </xf>
    <xf numFmtId="0" fontId="33" fillId="3" borderId="23" xfId="6" applyFont="1" applyFill="1" applyBorder="1" applyAlignment="1">
      <alignment horizontal="center" vertical="center"/>
    </xf>
    <xf numFmtId="0" fontId="33" fillId="3" borderId="24" xfId="6" applyFont="1" applyFill="1" applyBorder="1" applyAlignment="1">
      <alignment horizontal="center" vertical="center"/>
    </xf>
    <xf numFmtId="0" fontId="33" fillId="3" borderId="25" xfId="6" applyFont="1" applyFill="1" applyBorder="1" applyAlignment="1">
      <alignment horizontal="center" vertical="center"/>
    </xf>
    <xf numFmtId="0" fontId="33" fillId="0" borderId="10" xfId="6" applyFont="1" applyBorder="1" applyAlignment="1">
      <alignment horizontal="center" vertical="center"/>
    </xf>
    <xf numFmtId="0" fontId="33" fillId="0" borderId="11" xfId="6" applyFont="1" applyBorder="1" applyAlignment="1">
      <alignment horizontal="center" vertical="center"/>
    </xf>
    <xf numFmtId="0" fontId="33" fillId="0" borderId="13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</cellXfs>
  <cellStyles count="11">
    <cellStyle name="桁区切り" xfId="1" builtinId="6"/>
    <cellStyle name="桁区切り 2" xfId="8"/>
    <cellStyle name="桁区切り 3" xfId="9"/>
    <cellStyle name="標準" xfId="0" builtinId="0"/>
    <cellStyle name="標準 2" xfId="2"/>
    <cellStyle name="標準 2 2" xfId="4"/>
    <cellStyle name="標準 2 2 2" xfId="6"/>
    <cellStyle name="標準 2 3" xfId="5"/>
    <cellStyle name="標準 3" xfId="3"/>
    <cellStyle name="標準 3 2" xfId="7"/>
    <cellStyle name="標準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E5" sqref="E5"/>
    </sheetView>
  </sheetViews>
  <sheetFormatPr defaultRowHeight="12" x14ac:dyDescent="0.15"/>
  <cols>
    <col min="1" max="1" width="54.25" style="207" customWidth="1"/>
    <col min="2" max="2" width="10.375" style="206" customWidth="1"/>
    <col min="3" max="4" width="7" style="206" customWidth="1"/>
    <col min="5" max="5" width="9.125" style="206" customWidth="1"/>
    <col min="6" max="16384" width="9" style="206"/>
  </cols>
  <sheetData>
    <row r="1" spans="1:5" ht="20.25" customHeight="1" x14ac:dyDescent="0.15">
      <c r="A1" s="216" t="s">
        <v>394</v>
      </c>
      <c r="B1" s="216"/>
      <c r="C1" s="216"/>
      <c r="D1" s="216"/>
      <c r="E1" s="216"/>
    </row>
    <row r="2" spans="1:5" ht="24" customHeight="1" x14ac:dyDescent="0.15">
      <c r="B2" s="208" t="s">
        <v>373</v>
      </c>
      <c r="C2" s="217"/>
      <c r="D2" s="217"/>
      <c r="E2" s="217"/>
    </row>
    <row r="3" spans="1:5" ht="11.25" customHeight="1" x14ac:dyDescent="0.15">
      <c r="B3" s="209"/>
      <c r="C3" s="209"/>
      <c r="D3" s="209"/>
      <c r="E3" s="209"/>
    </row>
    <row r="4" spans="1:5" ht="26.25" customHeight="1" x14ac:dyDescent="0.15">
      <c r="A4" s="218" t="s">
        <v>374</v>
      </c>
      <c r="B4" s="218" t="s">
        <v>375</v>
      </c>
      <c r="C4" s="218" t="s">
        <v>376</v>
      </c>
      <c r="D4" s="218"/>
      <c r="E4" s="210" t="s">
        <v>377</v>
      </c>
    </row>
    <row r="5" spans="1:5" ht="26.25" customHeight="1" x14ac:dyDescent="0.15">
      <c r="A5" s="218"/>
      <c r="B5" s="218"/>
      <c r="C5" s="211" t="s">
        <v>378</v>
      </c>
      <c r="D5" s="211" t="s">
        <v>379</v>
      </c>
      <c r="E5" s="211" t="s">
        <v>380</v>
      </c>
    </row>
    <row r="6" spans="1:5" ht="26.25" customHeight="1" x14ac:dyDescent="0.15">
      <c r="A6" s="212" t="s">
        <v>381</v>
      </c>
      <c r="B6" s="211" t="s">
        <v>382</v>
      </c>
      <c r="C6" s="211">
        <v>1</v>
      </c>
      <c r="D6" s="211">
        <v>5</v>
      </c>
      <c r="E6" s="213" t="s">
        <v>383</v>
      </c>
    </row>
    <row r="7" spans="1:5" ht="26.25" customHeight="1" x14ac:dyDescent="0.15">
      <c r="A7" s="212" t="s">
        <v>384</v>
      </c>
      <c r="B7" s="211" t="s">
        <v>385</v>
      </c>
      <c r="C7" s="211">
        <v>1</v>
      </c>
      <c r="D7" s="211">
        <v>5</v>
      </c>
      <c r="E7" s="213" t="s">
        <v>383</v>
      </c>
    </row>
    <row r="8" spans="1:5" ht="26.25" customHeight="1" x14ac:dyDescent="0.15">
      <c r="A8" s="212" t="s">
        <v>398</v>
      </c>
      <c r="B8" s="211" t="s">
        <v>386</v>
      </c>
      <c r="C8" s="211">
        <v>1</v>
      </c>
      <c r="D8" s="211">
        <v>5</v>
      </c>
      <c r="E8" s="213" t="s">
        <v>383</v>
      </c>
    </row>
    <row r="9" spans="1:5" ht="26.25" customHeight="1" x14ac:dyDescent="0.15">
      <c r="A9" s="212" t="s">
        <v>399</v>
      </c>
      <c r="B9" s="211" t="s">
        <v>386</v>
      </c>
      <c r="C9" s="211">
        <v>1</v>
      </c>
      <c r="D9" s="211">
        <v>5</v>
      </c>
      <c r="E9" s="213" t="s">
        <v>383</v>
      </c>
    </row>
    <row r="10" spans="1:5" ht="26.25" customHeight="1" x14ac:dyDescent="0.15">
      <c r="A10" s="212" t="s">
        <v>400</v>
      </c>
      <c r="B10" s="211" t="s">
        <v>386</v>
      </c>
      <c r="C10" s="211">
        <v>1</v>
      </c>
      <c r="D10" s="211">
        <v>5</v>
      </c>
      <c r="E10" s="213" t="s">
        <v>383</v>
      </c>
    </row>
    <row r="11" spans="1:5" ht="26.25" customHeight="1" x14ac:dyDescent="0.15">
      <c r="A11" s="212" t="s">
        <v>401</v>
      </c>
      <c r="B11" s="211" t="s">
        <v>386</v>
      </c>
      <c r="C11" s="211">
        <v>1</v>
      </c>
      <c r="D11" s="211">
        <v>5</v>
      </c>
      <c r="E11" s="213" t="s">
        <v>383</v>
      </c>
    </row>
    <row r="12" spans="1:5" ht="26.25" customHeight="1" x14ac:dyDescent="0.15">
      <c r="A12" s="212" t="s">
        <v>395</v>
      </c>
      <c r="B12" s="211" t="s">
        <v>387</v>
      </c>
      <c r="C12" s="211">
        <v>1</v>
      </c>
      <c r="D12" s="211">
        <v>5</v>
      </c>
      <c r="E12" s="213" t="s">
        <v>383</v>
      </c>
    </row>
    <row r="13" spans="1:5" ht="26.25" customHeight="1" x14ac:dyDescent="0.15">
      <c r="A13" s="212" t="s">
        <v>396</v>
      </c>
      <c r="B13" s="211" t="s">
        <v>388</v>
      </c>
      <c r="C13" s="211">
        <v>1</v>
      </c>
      <c r="D13" s="211">
        <v>5</v>
      </c>
      <c r="E13" s="213"/>
    </row>
    <row r="14" spans="1:5" ht="26.25" customHeight="1" x14ac:dyDescent="0.15">
      <c r="A14" s="212" t="s">
        <v>397</v>
      </c>
      <c r="B14" s="211" t="s">
        <v>389</v>
      </c>
      <c r="C14" s="211">
        <v>1</v>
      </c>
      <c r="D14" s="211">
        <v>5</v>
      </c>
      <c r="E14" s="213"/>
    </row>
    <row r="15" spans="1:5" ht="26.25" customHeight="1" x14ac:dyDescent="0.15">
      <c r="A15" s="214" t="s">
        <v>402</v>
      </c>
      <c r="B15" s="211" t="s">
        <v>386</v>
      </c>
      <c r="C15" s="211">
        <v>1</v>
      </c>
      <c r="D15" s="211">
        <v>5</v>
      </c>
      <c r="E15" s="213" t="s">
        <v>383</v>
      </c>
    </row>
    <row r="16" spans="1:5" ht="26.25" customHeight="1" x14ac:dyDescent="0.15">
      <c r="A16" s="214" t="s">
        <v>403</v>
      </c>
      <c r="B16" s="211" t="s">
        <v>386</v>
      </c>
      <c r="C16" s="211">
        <v>1</v>
      </c>
      <c r="D16" s="211">
        <v>5</v>
      </c>
      <c r="E16" s="213" t="s">
        <v>383</v>
      </c>
    </row>
    <row r="17" spans="1:5" ht="26.25" customHeight="1" x14ac:dyDescent="0.15">
      <c r="A17" s="214" t="s">
        <v>404</v>
      </c>
      <c r="B17" s="211" t="s">
        <v>386</v>
      </c>
      <c r="C17" s="211">
        <v>1</v>
      </c>
      <c r="D17" s="211">
        <v>5</v>
      </c>
      <c r="E17" s="213" t="s">
        <v>383</v>
      </c>
    </row>
    <row r="18" spans="1:5" ht="26.25" customHeight="1" x14ac:dyDescent="0.15">
      <c r="A18" s="214" t="s">
        <v>405</v>
      </c>
      <c r="B18" s="211" t="s">
        <v>386</v>
      </c>
      <c r="C18" s="211">
        <v>1</v>
      </c>
      <c r="D18" s="211">
        <v>5</v>
      </c>
      <c r="E18" s="213" t="s">
        <v>383</v>
      </c>
    </row>
    <row r="19" spans="1:5" ht="26.25" customHeight="1" x14ac:dyDescent="0.15">
      <c r="A19" s="214" t="s">
        <v>406</v>
      </c>
      <c r="B19" s="211" t="s">
        <v>386</v>
      </c>
      <c r="C19" s="211">
        <v>1</v>
      </c>
      <c r="D19" s="211">
        <v>5</v>
      </c>
      <c r="E19" s="213" t="s">
        <v>383</v>
      </c>
    </row>
    <row r="20" spans="1:5" ht="26.25" customHeight="1" x14ac:dyDescent="0.15">
      <c r="A20" s="212" t="s">
        <v>87</v>
      </c>
      <c r="B20" s="211" t="s">
        <v>390</v>
      </c>
      <c r="C20" s="211">
        <v>1</v>
      </c>
      <c r="D20" s="211">
        <v>5</v>
      </c>
      <c r="E20" s="213" t="s">
        <v>383</v>
      </c>
    </row>
    <row r="21" spans="1:5" ht="26.25" customHeight="1" x14ac:dyDescent="0.15">
      <c r="A21" s="212" t="s">
        <v>391</v>
      </c>
      <c r="B21" s="211" t="s">
        <v>392</v>
      </c>
      <c r="C21" s="211">
        <v>1</v>
      </c>
      <c r="D21" s="211">
        <v>5</v>
      </c>
      <c r="E21" s="213" t="s">
        <v>383</v>
      </c>
    </row>
    <row r="22" spans="1:5" ht="26.25" customHeight="1" x14ac:dyDescent="0.15">
      <c r="A22" s="212" t="s">
        <v>407</v>
      </c>
      <c r="B22" s="211" t="s">
        <v>386</v>
      </c>
      <c r="C22" s="211">
        <v>1</v>
      </c>
      <c r="D22" s="211">
        <v>5</v>
      </c>
      <c r="E22" s="213" t="s">
        <v>383</v>
      </c>
    </row>
    <row r="23" spans="1:5" ht="26.25" customHeight="1" x14ac:dyDescent="0.15">
      <c r="A23" s="212" t="s">
        <v>393</v>
      </c>
      <c r="B23" s="211" t="s">
        <v>408</v>
      </c>
      <c r="C23" s="211">
        <v>1</v>
      </c>
      <c r="D23" s="211">
        <v>5</v>
      </c>
      <c r="E23" s="213" t="s">
        <v>383</v>
      </c>
    </row>
  </sheetData>
  <mergeCells count="5">
    <mergeCell ref="A1:E1"/>
    <mergeCell ref="C2:E2"/>
    <mergeCell ref="A4:A5"/>
    <mergeCell ref="B4:B5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view="pageBreakPreview" topLeftCell="A4" zoomScaleNormal="100" zoomScaleSheetLayoutView="100" workbookViewId="0">
      <selection activeCell="N4" sqref="N4:R4"/>
    </sheetView>
  </sheetViews>
  <sheetFormatPr defaultColWidth="4.625" defaultRowHeight="23.25" customHeight="1" x14ac:dyDescent="0.15"/>
  <cols>
    <col min="1" max="16384" width="4.625" style="1"/>
  </cols>
  <sheetData>
    <row r="1" spans="1:19" ht="23.25" customHeight="1" x14ac:dyDescent="0.15">
      <c r="A1" s="1" t="s">
        <v>339</v>
      </c>
      <c r="Q1" s="18"/>
      <c r="R1" s="18"/>
    </row>
    <row r="2" spans="1:19" ht="23.25" customHeight="1" x14ac:dyDescent="0.15">
      <c r="A2" s="219" t="s">
        <v>200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</row>
    <row r="3" spans="1:19" ht="24" customHeight="1" x14ac:dyDescent="0.15">
      <c r="M3" s="139"/>
    </row>
    <row r="4" spans="1:19" ht="24.95" customHeight="1" x14ac:dyDescent="0.15">
      <c r="L4" s="3"/>
      <c r="M4" s="144" t="s">
        <v>217</v>
      </c>
      <c r="N4" s="351"/>
      <c r="O4" s="351"/>
      <c r="P4" s="351"/>
      <c r="Q4" s="351"/>
      <c r="R4" s="351"/>
    </row>
    <row r="5" spans="1:19" ht="24.95" customHeight="1" x14ac:dyDescent="0.15">
      <c r="L5" s="145"/>
      <c r="M5" s="146" t="s">
        <v>198</v>
      </c>
      <c r="N5" s="352"/>
      <c r="O5" s="352"/>
      <c r="P5" s="352"/>
      <c r="Q5" s="352"/>
      <c r="R5" s="352"/>
    </row>
    <row r="6" spans="1:19" ht="17.25" customHeight="1" x14ac:dyDescent="0.15"/>
    <row r="7" spans="1:19" ht="23.25" customHeight="1" x14ac:dyDescent="0.15">
      <c r="A7" s="127"/>
      <c r="B7" s="353" t="s">
        <v>199</v>
      </c>
      <c r="C7" s="354"/>
      <c r="D7" s="354"/>
      <c r="E7" s="354"/>
      <c r="F7" s="354"/>
      <c r="G7" s="354"/>
      <c r="H7" s="354"/>
      <c r="I7" s="354"/>
      <c r="J7" s="354"/>
      <c r="K7" s="354"/>
      <c r="L7" s="355"/>
      <c r="M7" s="355"/>
      <c r="N7" s="355"/>
      <c r="O7" s="355"/>
      <c r="P7" s="355"/>
      <c r="Q7" s="355"/>
      <c r="R7" s="356"/>
    </row>
    <row r="8" spans="1:19" ht="105.75" customHeight="1" x14ac:dyDescent="0.15">
      <c r="A8" s="127">
        <v>1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50"/>
      <c r="M8" s="350"/>
      <c r="N8" s="350"/>
      <c r="O8" s="350"/>
      <c r="P8" s="350"/>
      <c r="Q8" s="350"/>
      <c r="R8" s="350"/>
    </row>
    <row r="9" spans="1:19" ht="105.75" customHeight="1" x14ac:dyDescent="0.15">
      <c r="A9" s="127">
        <v>2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50"/>
      <c r="M9" s="350"/>
      <c r="N9" s="350"/>
      <c r="O9" s="350"/>
      <c r="P9" s="350"/>
      <c r="Q9" s="350"/>
      <c r="R9" s="350"/>
    </row>
    <row r="10" spans="1:19" ht="105.75" customHeight="1" x14ac:dyDescent="0.15">
      <c r="A10" s="127">
        <v>3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50"/>
      <c r="M10" s="350"/>
      <c r="N10" s="350"/>
      <c r="O10" s="350"/>
      <c r="P10" s="350"/>
      <c r="Q10" s="350"/>
      <c r="R10" s="350"/>
    </row>
    <row r="11" spans="1:19" ht="105.75" customHeight="1" x14ac:dyDescent="0.15">
      <c r="A11" s="127">
        <v>4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50"/>
      <c r="M11" s="350"/>
      <c r="N11" s="350"/>
      <c r="O11" s="350"/>
      <c r="P11" s="350"/>
      <c r="Q11" s="350"/>
      <c r="R11" s="350"/>
    </row>
    <row r="12" spans="1:19" ht="105.75" customHeight="1" x14ac:dyDescent="0.15">
      <c r="A12" s="127">
        <v>5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50"/>
      <c r="M12" s="350"/>
      <c r="N12" s="350"/>
      <c r="O12" s="350"/>
      <c r="P12" s="350"/>
      <c r="Q12" s="350"/>
      <c r="R12" s="350"/>
    </row>
    <row r="13" spans="1:19" ht="23.25" customHeight="1" x14ac:dyDescent="0.15">
      <c r="B13" s="1" t="s">
        <v>218</v>
      </c>
    </row>
  </sheetData>
  <mergeCells count="9">
    <mergeCell ref="A2:S2"/>
    <mergeCell ref="B9:R9"/>
    <mergeCell ref="B10:R10"/>
    <mergeCell ref="B11:R11"/>
    <mergeCell ref="B12:R12"/>
    <mergeCell ref="N4:R4"/>
    <mergeCell ref="N5:R5"/>
    <mergeCell ref="B7:R7"/>
    <mergeCell ref="B8:R8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view="pageBreakPreview" topLeftCell="D1" zoomScale="85" zoomScaleNormal="85" zoomScaleSheetLayoutView="85" workbookViewId="0">
      <selection activeCell="O24" sqref="O24"/>
    </sheetView>
  </sheetViews>
  <sheetFormatPr defaultColWidth="6.375" defaultRowHeight="18.75" customHeight="1" x14ac:dyDescent="0.15"/>
  <cols>
    <col min="1" max="20" width="6.75" style="52" customWidth="1"/>
    <col min="21" max="21" width="8.5" style="52" bestFit="1" customWidth="1"/>
    <col min="22" max="28" width="6.75" style="52" customWidth="1"/>
    <col min="29" max="16384" width="6.375" style="52"/>
  </cols>
  <sheetData>
    <row r="1" spans="1:31" ht="18.75" customHeight="1" x14ac:dyDescent="0.15">
      <c r="A1" s="16" t="s">
        <v>334</v>
      </c>
    </row>
    <row r="2" spans="1:31" ht="18.75" customHeight="1" x14ac:dyDescent="0.15">
      <c r="A2" s="361" t="s">
        <v>333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147"/>
    </row>
    <row r="3" spans="1:31" ht="18.75" customHeight="1" thickBot="1" x14ac:dyDescent="0.2">
      <c r="A3" s="54"/>
      <c r="B3" s="5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8"/>
      <c r="P3" s="57"/>
    </row>
    <row r="4" spans="1:31" ht="18.75" customHeight="1" thickBot="1" x14ac:dyDescent="0.2">
      <c r="A4" s="72"/>
      <c r="B4" s="73"/>
      <c r="C4" s="198" t="s">
        <v>332</v>
      </c>
      <c r="J4" s="67"/>
      <c r="K4" s="67"/>
      <c r="L4" s="67"/>
      <c r="M4" s="67"/>
      <c r="N4" s="68"/>
      <c r="O4" s="68"/>
      <c r="P4" s="57"/>
      <c r="AE4" s="55"/>
    </row>
    <row r="5" spans="1:31" ht="18.75" customHeight="1" x14ac:dyDescent="0.15">
      <c r="A5" s="54"/>
      <c r="B5" s="54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68"/>
      <c r="P5" s="57"/>
      <c r="AE5" s="55"/>
    </row>
    <row r="6" spans="1:31" ht="18.75" customHeight="1" x14ac:dyDescent="0.15">
      <c r="A6" s="357" t="s">
        <v>122</v>
      </c>
      <c r="B6" s="358"/>
      <c r="C6" s="358"/>
      <c r="D6" s="359"/>
      <c r="E6" s="357" t="s">
        <v>123</v>
      </c>
      <c r="F6" s="358"/>
      <c r="G6" s="358"/>
      <c r="H6" s="359"/>
      <c r="I6" s="360" t="s">
        <v>124</v>
      </c>
      <c r="J6" s="360"/>
      <c r="K6" s="360"/>
      <c r="L6" s="360" t="s">
        <v>121</v>
      </c>
      <c r="M6" s="360"/>
      <c r="N6" s="360"/>
      <c r="Q6" s="53" t="s">
        <v>109</v>
      </c>
      <c r="R6" s="54"/>
      <c r="S6" s="55"/>
      <c r="T6" s="55"/>
      <c r="U6" s="56"/>
      <c r="V6" s="56"/>
      <c r="W6" s="57"/>
      <c r="X6" s="56"/>
      <c r="Y6" s="56"/>
      <c r="Z6" s="57" t="s">
        <v>110</v>
      </c>
      <c r="AA6" s="56"/>
      <c r="AB6" s="56"/>
      <c r="AC6" s="57"/>
      <c r="AD6" s="56"/>
      <c r="AE6" s="56"/>
    </row>
    <row r="7" spans="1:31" ht="18.75" customHeight="1" x14ac:dyDescent="0.15">
      <c r="A7" s="362" t="s">
        <v>125</v>
      </c>
      <c r="B7" s="363"/>
      <c r="C7" s="363"/>
      <c r="D7" s="364"/>
      <c r="E7" s="130" t="s">
        <v>223</v>
      </c>
      <c r="F7" s="360" t="s">
        <v>126</v>
      </c>
      <c r="G7" s="360"/>
      <c r="H7" s="360"/>
      <c r="I7" s="371">
        <f>MIN(L22:N23)</f>
        <v>0</v>
      </c>
      <c r="J7" s="360"/>
      <c r="K7" s="360"/>
      <c r="L7" s="372">
        <f>SUM(I7:K10)</f>
        <v>0</v>
      </c>
      <c r="M7" s="373"/>
      <c r="N7" s="374"/>
      <c r="Q7" s="60"/>
      <c r="R7" s="132"/>
      <c r="S7" s="61" t="s">
        <v>111</v>
      </c>
      <c r="T7" s="131"/>
      <c r="U7" s="62" t="s">
        <v>112</v>
      </c>
      <c r="V7" s="133"/>
      <c r="W7" s="63" t="s">
        <v>113</v>
      </c>
      <c r="X7" s="133"/>
      <c r="Y7" s="56"/>
      <c r="Z7" s="64" t="s">
        <v>114</v>
      </c>
      <c r="AA7" s="65"/>
      <c r="AB7" s="66"/>
      <c r="AC7" s="381">
        <f>W11</f>
        <v>0</v>
      </c>
      <c r="AD7" s="382"/>
      <c r="AE7" s="59"/>
    </row>
    <row r="8" spans="1:31" ht="18.75" customHeight="1" thickBot="1" x14ac:dyDescent="0.2">
      <c r="A8" s="365"/>
      <c r="B8" s="366"/>
      <c r="C8" s="366"/>
      <c r="D8" s="367"/>
      <c r="E8" s="130" t="s">
        <v>225</v>
      </c>
      <c r="F8" s="360" t="s">
        <v>129</v>
      </c>
      <c r="G8" s="360"/>
      <c r="H8" s="360"/>
      <c r="I8" s="371" t="str">
        <f>J27</f>
        <v/>
      </c>
      <c r="J8" s="360"/>
      <c r="K8" s="360"/>
      <c r="L8" s="375"/>
      <c r="M8" s="376"/>
      <c r="N8" s="377"/>
      <c r="Q8" s="357" t="s">
        <v>115</v>
      </c>
      <c r="R8" s="359"/>
      <c r="S8" s="381">
        <f>C38</f>
        <v>0</v>
      </c>
      <c r="T8" s="382"/>
      <c r="U8" s="383" t="str">
        <f>IF(ISERROR(((I38&amp;":"&amp;K38)-(E38&amp;":"&amp;G38))*24)=TRUE,"",((I38&amp;":"&amp;K38)-(E38&amp;":"&amp;G38))*24)</f>
        <v/>
      </c>
      <c r="V8" s="384"/>
      <c r="W8" s="381" t="str">
        <f>IF(ISERROR(S8*U8)=TRUE,"",(S8*U8))</f>
        <v/>
      </c>
      <c r="X8" s="382"/>
      <c r="Y8" s="56"/>
      <c r="Z8" s="69" t="s">
        <v>116</v>
      </c>
      <c r="AA8" s="70"/>
      <c r="AB8" s="71"/>
      <c r="AC8" s="387">
        <f>S11</f>
        <v>0</v>
      </c>
      <c r="AD8" s="388"/>
      <c r="AE8" s="59"/>
    </row>
    <row r="9" spans="1:31" ht="18.75" customHeight="1" thickTop="1" x14ac:dyDescent="0.15">
      <c r="A9" s="365"/>
      <c r="B9" s="366"/>
      <c r="C9" s="366"/>
      <c r="D9" s="367"/>
      <c r="E9" s="130" t="s">
        <v>227</v>
      </c>
      <c r="F9" s="360" t="s">
        <v>131</v>
      </c>
      <c r="G9" s="360"/>
      <c r="H9" s="360"/>
      <c r="I9" s="371" t="str">
        <f>L34</f>
        <v/>
      </c>
      <c r="J9" s="360"/>
      <c r="K9" s="360"/>
      <c r="L9" s="375"/>
      <c r="M9" s="376"/>
      <c r="N9" s="377"/>
      <c r="Q9" s="357" t="s">
        <v>117</v>
      </c>
      <c r="R9" s="359"/>
      <c r="S9" s="381">
        <f>C39</f>
        <v>0</v>
      </c>
      <c r="T9" s="382"/>
      <c r="U9" s="383" t="str">
        <f>IF(ISERROR(((I39&amp;":"&amp;K39)-(E39&amp;":"&amp;G39))*24)=TRUE,"",((I39&amp;":"&amp;K39)-(E39&amp;":"&amp;G39))*24)</f>
        <v/>
      </c>
      <c r="V9" s="384"/>
      <c r="W9" s="357" t="str">
        <f>IF(ISERROR(S9*U9)=TRUE,"",(S9*U9))</f>
        <v/>
      </c>
      <c r="X9" s="359"/>
      <c r="Y9" s="55"/>
      <c r="Z9" s="74" t="s">
        <v>118</v>
      </c>
      <c r="AA9" s="75"/>
      <c r="AB9" s="76"/>
      <c r="AC9" s="391" t="str">
        <f>IFERROR(ROUNDDOWN(AC7/AC8,2),"")</f>
        <v/>
      </c>
      <c r="AD9" s="392"/>
    </row>
    <row r="10" spans="1:31" ht="18.75" customHeight="1" thickBot="1" x14ac:dyDescent="0.2">
      <c r="A10" s="368"/>
      <c r="B10" s="369"/>
      <c r="C10" s="369"/>
      <c r="D10" s="370"/>
      <c r="E10" s="85" t="s">
        <v>229</v>
      </c>
      <c r="F10" s="360" t="s">
        <v>132</v>
      </c>
      <c r="G10" s="360"/>
      <c r="H10" s="360"/>
      <c r="I10" s="371" t="str">
        <f>AB14</f>
        <v/>
      </c>
      <c r="J10" s="360"/>
      <c r="K10" s="360"/>
      <c r="L10" s="378"/>
      <c r="M10" s="379"/>
      <c r="N10" s="380"/>
      <c r="Q10" s="385" t="s">
        <v>119</v>
      </c>
      <c r="R10" s="386"/>
      <c r="S10" s="387">
        <f>C40</f>
        <v>0</v>
      </c>
      <c r="T10" s="388"/>
      <c r="U10" s="389" t="str">
        <f>IF(ISERROR(((I40&amp;":"&amp;K40)-(E40&amp;":"&amp;G40))*24)=TRUE,"",((I40&amp;":"&amp;K40)-(E40&amp;":"&amp;G40))*24)</f>
        <v/>
      </c>
      <c r="V10" s="390"/>
      <c r="W10" s="385" t="str">
        <f>IF(ISERROR(S10*U10)=TRUE,"",(S10*U10))</f>
        <v/>
      </c>
      <c r="X10" s="386"/>
      <c r="Y10" s="55"/>
      <c r="Z10" s="77"/>
      <c r="AA10" s="56"/>
      <c r="AB10" s="137"/>
      <c r="AC10" s="53"/>
      <c r="AD10" s="78" t="s">
        <v>120</v>
      </c>
    </row>
    <row r="11" spans="1:31" ht="18.75" customHeight="1" thickTop="1" x14ac:dyDescent="0.15">
      <c r="A11" s="362" t="s">
        <v>134</v>
      </c>
      <c r="B11" s="363"/>
      <c r="C11" s="363"/>
      <c r="D11" s="364"/>
      <c r="E11" s="130" t="s">
        <v>232</v>
      </c>
      <c r="F11" s="399" t="s">
        <v>133</v>
      </c>
      <c r="G11" s="400"/>
      <c r="H11" s="401"/>
      <c r="I11" s="396">
        <f>AA18</f>
        <v>0</v>
      </c>
      <c r="J11" s="397"/>
      <c r="K11" s="398"/>
      <c r="L11" s="396">
        <f>I11</f>
        <v>0</v>
      </c>
      <c r="M11" s="397"/>
      <c r="N11" s="398"/>
      <c r="Q11" s="391" t="s">
        <v>121</v>
      </c>
      <c r="R11" s="392"/>
      <c r="S11" s="391">
        <f>SUM(S8:T10)</f>
        <v>0</v>
      </c>
      <c r="T11" s="392"/>
      <c r="U11" s="391">
        <f>SUM(U8:V10)</f>
        <v>0</v>
      </c>
      <c r="V11" s="392"/>
      <c r="W11" s="391">
        <f>SUM(W8:X10)</f>
        <v>0</v>
      </c>
      <c r="X11" s="392"/>
      <c r="Y11" s="56"/>
      <c r="Z11" s="57"/>
      <c r="AA11" s="56"/>
      <c r="AB11" s="56"/>
      <c r="AC11" s="57"/>
      <c r="AD11" s="56"/>
    </row>
    <row r="12" spans="1:31" ht="18.75" customHeight="1" x14ac:dyDescent="0.15">
      <c r="A12" s="393" t="s">
        <v>135</v>
      </c>
      <c r="B12" s="394"/>
      <c r="C12" s="394"/>
      <c r="D12" s="395"/>
      <c r="E12" s="130" t="s">
        <v>234</v>
      </c>
      <c r="F12" s="357" t="s">
        <v>136</v>
      </c>
      <c r="G12" s="358"/>
      <c r="H12" s="359"/>
      <c r="I12" s="396">
        <f>AA22</f>
        <v>0</v>
      </c>
      <c r="J12" s="397"/>
      <c r="K12" s="398"/>
      <c r="L12" s="396">
        <f>I12</f>
        <v>0</v>
      </c>
      <c r="M12" s="397"/>
      <c r="N12" s="398"/>
      <c r="R12" s="79"/>
      <c r="S12" s="54"/>
      <c r="T12" s="54"/>
      <c r="U12" s="54"/>
      <c r="V12" s="56"/>
      <c r="W12" s="54"/>
      <c r="X12" s="57"/>
      <c r="Y12" s="56"/>
      <c r="Z12" s="56"/>
      <c r="AA12" s="57"/>
      <c r="AB12" s="56"/>
      <c r="AC12" s="56"/>
      <c r="AD12" s="57"/>
    </row>
    <row r="13" spans="1:31" ht="18.75" customHeight="1" x14ac:dyDescent="0.15">
      <c r="A13" s="413" t="s">
        <v>138</v>
      </c>
      <c r="B13" s="414"/>
      <c r="C13" s="414"/>
      <c r="D13" s="415"/>
      <c r="E13" s="130" t="s">
        <v>235</v>
      </c>
      <c r="F13" s="357" t="s">
        <v>139</v>
      </c>
      <c r="G13" s="358"/>
      <c r="H13" s="359"/>
      <c r="I13" s="405">
        <f>AA32</f>
        <v>0</v>
      </c>
      <c r="J13" s="406"/>
      <c r="K13" s="407"/>
      <c r="L13" s="396">
        <f>I13</f>
        <v>0</v>
      </c>
      <c r="M13" s="397"/>
      <c r="N13" s="398"/>
      <c r="Q13" s="357" t="s">
        <v>127</v>
      </c>
      <c r="R13" s="358"/>
      <c r="S13" s="358"/>
      <c r="T13" s="358"/>
      <c r="U13" s="358"/>
      <c r="V13" s="358"/>
      <c r="W13" s="358"/>
      <c r="X13" s="358"/>
      <c r="Y13" s="358"/>
      <c r="Z13" s="358"/>
      <c r="AA13" s="359"/>
      <c r="AB13" s="383" t="s">
        <v>128</v>
      </c>
      <c r="AC13" s="409"/>
      <c r="AD13" s="384"/>
    </row>
    <row r="14" spans="1:31" ht="18.75" customHeight="1" x14ac:dyDescent="0.15">
      <c r="A14" s="362" t="s">
        <v>140</v>
      </c>
      <c r="B14" s="363"/>
      <c r="C14" s="363"/>
      <c r="D14" s="364"/>
      <c r="E14" s="130" t="s">
        <v>237</v>
      </c>
      <c r="F14" s="402" t="s">
        <v>141</v>
      </c>
      <c r="G14" s="403"/>
      <c r="H14" s="404"/>
      <c r="I14" s="405">
        <f>AA36</f>
        <v>0</v>
      </c>
      <c r="J14" s="406"/>
      <c r="K14" s="407"/>
      <c r="L14" s="396">
        <f>I14</f>
        <v>0</v>
      </c>
      <c r="M14" s="397"/>
      <c r="N14" s="398"/>
      <c r="Q14" s="80" t="s">
        <v>130</v>
      </c>
      <c r="R14" s="81"/>
      <c r="S14" s="81"/>
      <c r="T14" s="81"/>
      <c r="U14" s="81"/>
      <c r="V14" s="82"/>
      <c r="W14" s="83" t="str">
        <f>IFERROR(AC9-8,"")</f>
        <v/>
      </c>
      <c r="X14" s="84" t="s">
        <v>238</v>
      </c>
      <c r="Y14" s="408">
        <f>'単価マスタ（編集禁止！）'!K26</f>
        <v>202000</v>
      </c>
      <c r="Z14" s="409"/>
      <c r="AA14" s="384"/>
      <c r="AB14" s="410" t="str">
        <f>IFERROR(W14*Y14,"")</f>
        <v/>
      </c>
      <c r="AC14" s="411"/>
      <c r="AD14" s="412"/>
    </row>
    <row r="15" spans="1:31" ht="18.75" customHeight="1" x14ac:dyDescent="0.15">
      <c r="A15" s="393" t="s">
        <v>201</v>
      </c>
      <c r="B15" s="394"/>
      <c r="C15" s="394"/>
      <c r="D15" s="395"/>
      <c r="E15" s="360" t="s">
        <v>241</v>
      </c>
      <c r="F15" s="423" t="s">
        <v>202</v>
      </c>
      <c r="G15" s="423"/>
      <c r="H15" s="423"/>
      <c r="I15" s="424">
        <f>AA41</f>
        <v>0</v>
      </c>
      <c r="J15" s="424"/>
      <c r="K15" s="424"/>
      <c r="L15" s="371">
        <f>I15</f>
        <v>0</v>
      </c>
      <c r="M15" s="360"/>
      <c r="N15" s="360"/>
    </row>
    <row r="16" spans="1:31" ht="18.75" customHeight="1" thickBot="1" x14ac:dyDescent="0.2">
      <c r="A16" s="420"/>
      <c r="B16" s="421"/>
      <c r="C16" s="421"/>
      <c r="D16" s="422"/>
      <c r="E16" s="360"/>
      <c r="F16" s="423"/>
      <c r="G16" s="423"/>
      <c r="H16" s="423"/>
      <c r="I16" s="424"/>
      <c r="J16" s="424"/>
      <c r="K16" s="424"/>
      <c r="L16" s="419"/>
      <c r="M16" s="419"/>
      <c r="N16" s="419"/>
      <c r="Q16" s="86" t="s">
        <v>243</v>
      </c>
      <c r="R16" s="87" t="s">
        <v>133</v>
      </c>
    </row>
    <row r="17" spans="1:30" ht="18.75" customHeight="1" thickBot="1" x14ac:dyDescent="0.2">
      <c r="A17" s="425" t="s">
        <v>203</v>
      </c>
      <c r="B17" s="426"/>
      <c r="C17" s="426"/>
      <c r="D17" s="426"/>
      <c r="E17" s="426"/>
      <c r="F17" s="426"/>
      <c r="G17" s="426"/>
      <c r="H17" s="426"/>
      <c r="I17" s="426"/>
      <c r="J17" s="426"/>
      <c r="K17" s="426"/>
      <c r="L17" s="427">
        <f>ROUNDDOWN(SUM(L7:N16),-3)</f>
        <v>0</v>
      </c>
      <c r="M17" s="428"/>
      <c r="N17" s="429"/>
      <c r="Q17" s="137"/>
      <c r="R17" s="88" t="str">
        <f>"障害児受入れのため専門職員を配置。年間上限額"&amp;FIXED('単価マスタ（編集禁止！）'!B30,0,FALSE)&amp;"円"</f>
        <v>障害児受入れのため専門職員を配置。年間上限額2,232,000円</v>
      </c>
    </row>
    <row r="18" spans="1:30" ht="18.75" customHeight="1" thickBot="1" x14ac:dyDescent="0.2">
      <c r="A18" s="135"/>
      <c r="B18" s="135"/>
      <c r="C18" s="135"/>
      <c r="D18" s="135"/>
      <c r="E18" s="128"/>
      <c r="F18" s="135"/>
      <c r="G18" s="135"/>
      <c r="H18" s="135"/>
      <c r="I18" s="128"/>
      <c r="J18" s="128"/>
      <c r="K18" s="128"/>
      <c r="L18" s="136"/>
      <c r="M18" s="54"/>
      <c r="N18" s="54"/>
      <c r="Q18" s="137"/>
      <c r="R18" s="89" t="s">
        <v>137</v>
      </c>
      <c r="S18" s="90"/>
      <c r="T18" s="90"/>
      <c r="U18" s="416"/>
      <c r="V18" s="417"/>
      <c r="W18" s="418"/>
      <c r="Y18" s="89" t="s">
        <v>128</v>
      </c>
      <c r="Z18" s="66"/>
      <c r="AA18" s="405">
        <f>IF(U18&gt;'単価マスタ（編集禁止！）'!B30,'単価マスタ（編集禁止！）'!B30,U18)</f>
        <v>0</v>
      </c>
      <c r="AB18" s="406"/>
      <c r="AC18" s="407"/>
    </row>
    <row r="20" spans="1:30" ht="18.75" customHeight="1" x14ac:dyDescent="0.15">
      <c r="A20" s="86" t="s">
        <v>248</v>
      </c>
      <c r="B20" s="87" t="s">
        <v>126</v>
      </c>
      <c r="Q20" s="86" t="s">
        <v>234</v>
      </c>
      <c r="R20" s="87" t="s">
        <v>136</v>
      </c>
    </row>
    <row r="21" spans="1:30" ht="18.75" customHeight="1" thickBot="1" x14ac:dyDescent="0.2">
      <c r="A21" s="360" t="s">
        <v>146</v>
      </c>
      <c r="B21" s="360"/>
      <c r="C21" s="360"/>
      <c r="D21" s="419" t="s">
        <v>147</v>
      </c>
      <c r="E21" s="419"/>
      <c r="F21" s="360" t="s">
        <v>127</v>
      </c>
      <c r="G21" s="360"/>
      <c r="H21" s="360"/>
      <c r="I21" s="360"/>
      <c r="J21" s="360"/>
      <c r="K21" s="360"/>
      <c r="L21" s="399" t="s">
        <v>128</v>
      </c>
      <c r="M21" s="400"/>
      <c r="N21" s="401"/>
      <c r="Q21" s="137"/>
      <c r="R21" s="52" t="str">
        <f>"1クラブあたり年間上限額"&amp;FIXED('単価マスタ（編集禁止！）'!B34,0,FALSE)&amp;"円（平成27年度以降に事業を開始した児童クラブが対象）"</f>
        <v>1クラブあたり年間上限額3,374,000円（平成27年度以降に事業を開始した児童クラブが対象）</v>
      </c>
    </row>
    <row r="22" spans="1:30" ht="18.75" customHeight="1" thickBot="1" x14ac:dyDescent="0.2">
      <c r="A22" s="360" t="s">
        <v>150</v>
      </c>
      <c r="B22" s="360"/>
      <c r="C22" s="357"/>
      <c r="D22" s="435"/>
      <c r="E22" s="436"/>
      <c r="F22" s="359" t="str">
        <f>FIXED('単価マスタ（編集禁止！）'!E14,0,FALSE)&amp;'単価マスタ（編集禁止！）'!H14&amp;'単価マスタ（編集禁止！）'!I14&amp;'単価マスタ（編集禁止！）'!L14&amp;FIXED('単価マスタ（編集禁止！）'!M14,0,FALSE)</f>
        <v>5,117,000－（36－児童数）×27,000</v>
      </c>
      <c r="G22" s="360"/>
      <c r="H22" s="360"/>
      <c r="I22" s="360"/>
      <c r="J22" s="360"/>
      <c r="K22" s="360"/>
      <c r="L22" s="405" t="str">
        <f>IF(ISBLANK(D22),"",'単価マスタ（編集禁止！）'!E14-(36-D22)*'単価マスタ（編集禁止！）'!M14)</f>
        <v/>
      </c>
      <c r="M22" s="406"/>
      <c r="N22" s="407"/>
      <c r="Q22" s="137"/>
      <c r="R22" s="89" t="s">
        <v>142</v>
      </c>
      <c r="S22" s="90"/>
      <c r="T22" s="90"/>
      <c r="U22" s="416"/>
      <c r="V22" s="417"/>
      <c r="W22" s="418"/>
      <c r="Y22" s="89" t="s">
        <v>128</v>
      </c>
      <c r="Z22" s="66"/>
      <c r="AA22" s="405">
        <f>IF(U22&gt;'単価マスタ（編集禁止！）'!B34,'単価マスタ（編集禁止！）'!B34,U22)</f>
        <v>0</v>
      </c>
      <c r="AB22" s="406"/>
      <c r="AC22" s="407"/>
    </row>
    <row r="23" spans="1:30" ht="18.75" customHeight="1" x14ac:dyDescent="0.15">
      <c r="A23" s="360" t="s">
        <v>151</v>
      </c>
      <c r="B23" s="360"/>
      <c r="C23" s="357"/>
      <c r="D23" s="432"/>
      <c r="E23" s="433"/>
      <c r="F23" s="434">
        <f>'単価マスタ（編集禁止！）'!E15</f>
        <v>5117000</v>
      </c>
      <c r="G23" s="360"/>
      <c r="H23" s="360"/>
      <c r="I23" s="360"/>
      <c r="J23" s="360"/>
      <c r="K23" s="360"/>
      <c r="L23" s="405" t="str">
        <f>IF(ISBLANK(D23),"",'単価マスタ（編集禁止！）'!E15)</f>
        <v/>
      </c>
      <c r="M23" s="406"/>
      <c r="N23" s="407"/>
    </row>
    <row r="24" spans="1:30" ht="18.75" customHeight="1" x14ac:dyDescent="0.15">
      <c r="Q24" s="86" t="s">
        <v>250</v>
      </c>
      <c r="R24" s="87" t="s">
        <v>139</v>
      </c>
    </row>
    <row r="25" spans="1:30" ht="18.75" customHeight="1" x14ac:dyDescent="0.15">
      <c r="A25" s="86" t="s">
        <v>252</v>
      </c>
      <c r="B25" s="87" t="s">
        <v>129</v>
      </c>
      <c r="Q25" s="137"/>
      <c r="R25" s="91">
        <v>1</v>
      </c>
      <c r="S25" s="52" t="s">
        <v>143</v>
      </c>
      <c r="Z25" s="430">
        <f>'単価マスタ（編集禁止！）'!N38</f>
        <v>1829000</v>
      </c>
      <c r="AA25" s="431"/>
      <c r="AB25" s="52" t="s">
        <v>144</v>
      </c>
    </row>
    <row r="26" spans="1:30" ht="18.75" customHeight="1" thickBot="1" x14ac:dyDescent="0.2">
      <c r="A26" s="419" t="s">
        <v>111</v>
      </c>
      <c r="B26" s="419"/>
      <c r="C26" s="419"/>
      <c r="D26" s="360" t="s">
        <v>127</v>
      </c>
      <c r="E26" s="360"/>
      <c r="F26" s="360"/>
      <c r="G26" s="360"/>
      <c r="H26" s="360"/>
      <c r="I26" s="360"/>
      <c r="J26" s="360" t="s">
        <v>128</v>
      </c>
      <c r="K26" s="360"/>
      <c r="L26" s="360"/>
      <c r="Q26" s="137"/>
      <c r="R26" s="91">
        <v>2</v>
      </c>
      <c r="S26" s="52" t="s">
        <v>145</v>
      </c>
      <c r="AA26" s="430">
        <f>'単価マスタ（編集禁止！）'!N39</f>
        <v>3330000</v>
      </c>
      <c r="AB26" s="431"/>
      <c r="AC26" s="52" t="s">
        <v>144</v>
      </c>
      <c r="AD26" s="92"/>
    </row>
    <row r="27" spans="1:30" ht="18.75" customHeight="1" thickBot="1" x14ac:dyDescent="0.2">
      <c r="A27" s="440"/>
      <c r="B27" s="441"/>
      <c r="C27" s="442"/>
      <c r="D27" s="359" t="str">
        <f>'単価マスタ（編集禁止！）'!B21&amp;'単価マスタ（編集禁止！）'!F21&amp;FIXED('単価マスタ（編集禁止！）'!G21,0,FALSE)</f>
        <v>（年間開所日数－250）×21,000</v>
      </c>
      <c r="E27" s="360"/>
      <c r="F27" s="360"/>
      <c r="G27" s="360"/>
      <c r="H27" s="360"/>
      <c r="I27" s="360"/>
      <c r="J27" s="424" t="str">
        <f>IF((A27-250)*'単価マスタ（編集禁止！）'!G21&lt;0,"",(A27-250)*'単価マスタ（編集禁止！）'!G21)</f>
        <v/>
      </c>
      <c r="K27" s="424"/>
      <c r="L27" s="424"/>
      <c r="Q27" s="137"/>
      <c r="R27" s="92"/>
      <c r="S27" s="52" t="s">
        <v>204</v>
      </c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</row>
    <row r="28" spans="1:30" ht="18.75" customHeight="1" x14ac:dyDescent="0.15">
      <c r="Q28" s="137"/>
      <c r="R28" s="92"/>
      <c r="S28" s="52" t="s">
        <v>205</v>
      </c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</row>
    <row r="29" spans="1:30" ht="18.75" customHeight="1" x14ac:dyDescent="0.15">
      <c r="A29" s="86" t="s">
        <v>253</v>
      </c>
      <c r="B29" s="87" t="s">
        <v>153</v>
      </c>
      <c r="F29" s="52" t="s">
        <v>207</v>
      </c>
      <c r="Q29" s="137"/>
      <c r="R29" s="92"/>
      <c r="S29" s="52" t="s">
        <v>206</v>
      </c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</row>
    <row r="30" spans="1:30" ht="18.75" customHeight="1" thickBot="1" x14ac:dyDescent="0.2">
      <c r="A30" s="89"/>
      <c r="B30" s="66"/>
      <c r="C30" s="93" t="s">
        <v>112</v>
      </c>
      <c r="D30" s="94"/>
      <c r="E30" s="94"/>
      <c r="F30" s="95"/>
      <c r="G30" s="93" t="s">
        <v>154</v>
      </c>
      <c r="H30" s="94"/>
      <c r="I30" s="94"/>
      <c r="J30" s="95"/>
      <c r="K30" s="58"/>
      <c r="L30" s="58"/>
      <c r="M30" s="58"/>
      <c r="N30" s="58"/>
      <c r="Q30" s="137"/>
    </row>
    <row r="31" spans="1:30" ht="18.75" customHeight="1" thickBot="1" x14ac:dyDescent="0.2">
      <c r="A31" s="360" t="s">
        <v>155</v>
      </c>
      <c r="B31" s="357"/>
      <c r="C31" s="96"/>
      <c r="D31" s="134" t="s">
        <v>156</v>
      </c>
      <c r="E31" s="96"/>
      <c r="F31" s="134" t="s">
        <v>157</v>
      </c>
      <c r="G31" s="96"/>
      <c r="H31" s="134" t="s">
        <v>156</v>
      </c>
      <c r="I31" s="96"/>
      <c r="J31" s="132" t="s">
        <v>157</v>
      </c>
      <c r="K31" s="58"/>
      <c r="L31" s="58"/>
      <c r="M31" s="58"/>
      <c r="N31" s="58"/>
      <c r="Q31" s="137"/>
      <c r="R31" s="89" t="s">
        <v>148</v>
      </c>
      <c r="S31" s="90"/>
      <c r="T31" s="90"/>
      <c r="U31" s="437"/>
      <c r="V31" s="438"/>
      <c r="W31" s="439"/>
    </row>
    <row r="32" spans="1:30" ht="18.75" customHeight="1" thickBot="1" x14ac:dyDescent="0.2">
      <c r="A32" s="97"/>
      <c r="B32" s="97"/>
      <c r="C32" s="56"/>
      <c r="D32" s="56"/>
      <c r="E32" s="57"/>
      <c r="F32" s="56"/>
      <c r="G32" s="56"/>
      <c r="H32" s="57"/>
      <c r="I32" s="56"/>
      <c r="J32" s="56"/>
      <c r="K32" s="57"/>
      <c r="L32" s="56"/>
      <c r="M32" s="56"/>
      <c r="N32" s="57"/>
      <c r="Q32" s="137"/>
      <c r="R32" s="89" t="s">
        <v>149</v>
      </c>
      <c r="S32" s="90"/>
      <c r="T32" s="90"/>
      <c r="U32" s="416"/>
      <c r="V32" s="417"/>
      <c r="W32" s="418"/>
      <c r="Y32" s="89" t="s">
        <v>128</v>
      </c>
      <c r="Z32" s="66"/>
      <c r="AA32" s="405">
        <f>IF(U31=1,IF(U32&gt;'単価マスタ（編集禁止！）'!N38,'単価マスタ（編集禁止！）'!N38,U32),IF(U31=2,IF(U32&gt;'単価マスタ（編集禁止！）'!N39,'単価マスタ（編集禁止！）'!N39,U32),0))</f>
        <v>0</v>
      </c>
      <c r="AB32" s="406"/>
      <c r="AC32" s="407"/>
    </row>
    <row r="33" spans="1:31" ht="18.75" customHeight="1" x14ac:dyDescent="0.15">
      <c r="A33" s="357" t="s">
        <v>127</v>
      </c>
      <c r="B33" s="358"/>
      <c r="C33" s="358"/>
      <c r="D33" s="358"/>
      <c r="E33" s="358"/>
      <c r="F33" s="358"/>
      <c r="G33" s="358"/>
      <c r="H33" s="358"/>
      <c r="I33" s="358"/>
      <c r="J33" s="358"/>
      <c r="K33" s="358"/>
      <c r="L33" s="357" t="s">
        <v>128</v>
      </c>
      <c r="M33" s="358"/>
      <c r="N33" s="359"/>
      <c r="Q33" s="137"/>
    </row>
    <row r="34" spans="1:31" ht="18.75" customHeight="1" x14ac:dyDescent="0.15">
      <c r="A34" s="446" t="s">
        <v>158</v>
      </c>
      <c r="B34" s="447"/>
      <c r="C34" s="447"/>
      <c r="D34" s="447"/>
      <c r="E34" s="448"/>
      <c r="F34" s="357" t="str">
        <f>IFERROR(IF(((G31&amp;":"&amp;I31)-(C31&amp;":"&amp;E31))*24&gt;6,IF(((G31&amp;":"&amp;I31)-(18&amp;":"&amp;0))*24&gt;0,MIN((((G31&amp;":"&amp;I31)-(18&amp;":"&amp;0))*24),(((G31&amp;":"&amp;I31)-(C31&amp;":"&amp;E31))*24-6)),0)),"")</f>
        <v/>
      </c>
      <c r="G34" s="359"/>
      <c r="H34" s="130" t="s">
        <v>255</v>
      </c>
      <c r="I34" s="405">
        <f>'単価マスタ（編集禁止！）'!K25</f>
        <v>449000</v>
      </c>
      <c r="J34" s="406"/>
      <c r="K34" s="407"/>
      <c r="L34" s="405" t="str">
        <f>IFERROR(F34*I34,"")</f>
        <v/>
      </c>
      <c r="M34" s="406"/>
      <c r="N34" s="407"/>
      <c r="Q34" s="86" t="s">
        <v>254</v>
      </c>
      <c r="R34" s="87" t="s">
        <v>152</v>
      </c>
    </row>
    <row r="35" spans="1:31" ht="18.75" customHeight="1" thickBot="1" x14ac:dyDescent="0.2">
      <c r="A35" s="55"/>
      <c r="B35" s="55"/>
      <c r="C35" s="56"/>
      <c r="D35" s="56"/>
      <c r="E35" s="57"/>
      <c r="F35" s="56"/>
      <c r="G35" s="56"/>
      <c r="H35" s="57"/>
      <c r="I35" s="56"/>
      <c r="J35" s="56"/>
      <c r="K35" s="57"/>
      <c r="L35" s="56"/>
      <c r="M35" s="56"/>
      <c r="N35" s="57"/>
      <c r="Q35" s="137"/>
      <c r="R35" s="52" t="str">
        <f>"3人以上障害児受入れの際に、Dに加えて専門職員を配置。年間上限額"&amp;FIXED('単価マスタ（編集禁止！）'!B43,0,FALSE)&amp;"円"</f>
        <v>3人以上障害児受入れの際に、Dに加えて専門職員を配置。年間上限額2,232,000円</v>
      </c>
    </row>
    <row r="36" spans="1:31" ht="18.75" customHeight="1" thickBot="1" x14ac:dyDescent="0.2">
      <c r="A36" s="100" t="s">
        <v>256</v>
      </c>
      <c r="B36" s="87" t="s">
        <v>159</v>
      </c>
      <c r="C36" s="56"/>
      <c r="D36" s="56"/>
      <c r="E36" s="57"/>
      <c r="F36" s="56"/>
      <c r="G36" s="52" t="s">
        <v>207</v>
      </c>
      <c r="H36" s="57"/>
      <c r="I36" s="56"/>
      <c r="J36" s="56"/>
      <c r="K36" s="57"/>
      <c r="L36" s="56"/>
      <c r="M36" s="56"/>
      <c r="N36" s="57"/>
      <c r="Q36" s="137"/>
      <c r="R36" s="89" t="s">
        <v>137</v>
      </c>
      <c r="S36" s="90"/>
      <c r="T36" s="90"/>
      <c r="U36" s="443"/>
      <c r="V36" s="444"/>
      <c r="W36" s="445"/>
      <c r="Y36" s="89" t="s">
        <v>128</v>
      </c>
      <c r="Z36" s="66"/>
      <c r="AA36" s="405">
        <f>IF(U36&gt;'単価マスタ（編集禁止！）'!B43,'単価マスタ（編集禁止！）'!B43,U36)</f>
        <v>0</v>
      </c>
      <c r="AB36" s="406"/>
      <c r="AC36" s="407"/>
    </row>
    <row r="37" spans="1:31" ht="18.75" customHeight="1" thickBot="1" x14ac:dyDescent="0.2">
      <c r="A37" s="89"/>
      <c r="B37" s="66"/>
      <c r="C37" s="101" t="s">
        <v>111</v>
      </c>
      <c r="D37" s="102"/>
      <c r="E37" s="98" t="s">
        <v>112</v>
      </c>
      <c r="F37" s="90"/>
      <c r="G37" s="99"/>
      <c r="H37" s="66"/>
      <c r="I37" s="98" t="s">
        <v>154</v>
      </c>
      <c r="J37" s="90"/>
      <c r="K37" s="99"/>
      <c r="L37" s="66"/>
      <c r="M37" s="58"/>
      <c r="Q37" s="137"/>
    </row>
    <row r="38" spans="1:31" ht="18.75" customHeight="1" thickBot="1" x14ac:dyDescent="0.2">
      <c r="A38" s="360" t="s">
        <v>115</v>
      </c>
      <c r="B38" s="357"/>
      <c r="C38" s="138"/>
      <c r="D38" s="103" t="s">
        <v>160</v>
      </c>
      <c r="E38" s="96"/>
      <c r="F38" s="90" t="s">
        <v>156</v>
      </c>
      <c r="G38" s="96"/>
      <c r="H38" s="90" t="s">
        <v>157</v>
      </c>
      <c r="I38" s="96"/>
      <c r="J38" s="90" t="s">
        <v>156</v>
      </c>
      <c r="K38" s="96"/>
      <c r="L38" s="66" t="s">
        <v>157</v>
      </c>
      <c r="M38" s="58"/>
      <c r="O38" s="58"/>
      <c r="Q38" s="86" t="s">
        <v>257</v>
      </c>
      <c r="R38" s="87" t="s">
        <v>202</v>
      </c>
    </row>
    <row r="39" spans="1:31" ht="18.75" customHeight="1" thickBot="1" x14ac:dyDescent="0.2">
      <c r="A39" s="360" t="s">
        <v>117</v>
      </c>
      <c r="B39" s="357"/>
      <c r="C39" s="138"/>
      <c r="D39" s="103" t="s">
        <v>160</v>
      </c>
      <c r="E39" s="96"/>
      <c r="F39" s="90" t="s">
        <v>156</v>
      </c>
      <c r="G39" s="96"/>
      <c r="H39" s="90" t="s">
        <v>157</v>
      </c>
      <c r="I39" s="96"/>
      <c r="J39" s="90" t="s">
        <v>156</v>
      </c>
      <c r="K39" s="96"/>
      <c r="L39" s="66" t="s">
        <v>157</v>
      </c>
      <c r="M39" s="58"/>
      <c r="O39" s="58"/>
      <c r="Q39" s="137"/>
      <c r="R39" s="199" t="str">
        <f>"令和4年1月の賃金水準を超えた賃金改善に要する経費を補助。"&amp;FIXED('単価マスタ（編集禁止！）'!B47,0,FALSE)&amp;"円×賃金改善対象者数×事業実施月数"</f>
        <v>令和4年1月の賃金水準を超えた賃金改善に要する経費を補助。11,000円×賃金改善対象者数×事業実施月数</v>
      </c>
    </row>
    <row r="40" spans="1:31" ht="18.75" customHeight="1" thickBot="1" x14ac:dyDescent="0.2">
      <c r="A40" s="357" t="s">
        <v>119</v>
      </c>
      <c r="B40" s="358"/>
      <c r="C40" s="138"/>
      <c r="D40" s="103" t="s">
        <v>160</v>
      </c>
      <c r="E40" s="96"/>
      <c r="F40" s="90" t="s">
        <v>156</v>
      </c>
      <c r="G40" s="96"/>
      <c r="H40" s="90" t="s">
        <v>157</v>
      </c>
      <c r="I40" s="96"/>
      <c r="J40" s="90" t="s">
        <v>156</v>
      </c>
      <c r="K40" s="96"/>
      <c r="L40" s="66" t="s">
        <v>157</v>
      </c>
      <c r="M40" s="58"/>
      <c r="O40" s="57"/>
      <c r="Q40" s="137"/>
      <c r="R40" s="215" t="s">
        <v>208</v>
      </c>
      <c r="S40" s="90"/>
      <c r="T40" s="90"/>
      <c r="U40" s="443"/>
      <c r="V40" s="444"/>
      <c r="W40" s="445"/>
    </row>
    <row r="41" spans="1:31" ht="18.75" customHeight="1" thickBot="1" x14ac:dyDescent="0.2">
      <c r="A41" s="54"/>
      <c r="B41" s="54"/>
      <c r="C41" s="55"/>
      <c r="D41" s="55"/>
      <c r="E41" s="56"/>
      <c r="F41" s="56"/>
      <c r="G41" s="57"/>
      <c r="H41" s="56"/>
      <c r="I41" s="56"/>
      <c r="J41" s="57"/>
      <c r="K41" s="56"/>
      <c r="L41" s="56"/>
      <c r="M41" s="57"/>
      <c r="N41" s="56"/>
      <c r="O41" s="57"/>
      <c r="Q41" s="137"/>
      <c r="R41" s="89" t="s">
        <v>209</v>
      </c>
      <c r="S41" s="90"/>
      <c r="T41" s="90"/>
      <c r="U41" s="443"/>
      <c r="V41" s="444"/>
      <c r="W41" s="445"/>
      <c r="Y41" s="89" t="s">
        <v>128</v>
      </c>
      <c r="Z41" s="66"/>
      <c r="AA41" s="405">
        <f>IF(U40="",0,ROUNDDOWN('単価マスタ（編集禁止！）'!B47*U40*U41,-3))</f>
        <v>0</v>
      </c>
      <c r="AB41" s="406"/>
      <c r="AC41" s="407"/>
      <c r="AE41" s="58"/>
    </row>
    <row r="42" spans="1:31" ht="18.75" customHeight="1" x14ac:dyDescent="0.1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7"/>
      <c r="Q42" s="100"/>
      <c r="R42" s="52" t="s">
        <v>210</v>
      </c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E42" s="58"/>
    </row>
    <row r="43" spans="1:31" s="58" customFormat="1" ht="18.75" customHeight="1" x14ac:dyDescent="0.15">
      <c r="O43" s="57"/>
    </row>
    <row r="44" spans="1:31" s="58" customFormat="1" ht="18.75" customHeight="1" x14ac:dyDescent="0.15">
      <c r="O44" s="57"/>
    </row>
    <row r="45" spans="1:31" s="58" customFormat="1" ht="18.75" customHeight="1" x14ac:dyDescent="0.15">
      <c r="O45" s="52"/>
      <c r="AE45" s="52"/>
    </row>
    <row r="46" spans="1:31" s="58" customFormat="1" ht="18.75" customHeight="1" x14ac:dyDescent="0.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AE46" s="52"/>
    </row>
    <row r="47" spans="1:31" s="58" customFormat="1" ht="18.75" customHeight="1" x14ac:dyDescent="0.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2"/>
      <c r="AE47" s="52"/>
    </row>
    <row r="48" spans="1:31" ht="18.75" customHeight="1" x14ac:dyDescent="0.15">
      <c r="Q48" s="140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92"/>
    </row>
    <row r="49" spans="15:30" ht="18.75" customHeight="1" x14ac:dyDescent="0.15">
      <c r="O49" s="56"/>
      <c r="Q49" s="140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92"/>
    </row>
    <row r="50" spans="15:30" ht="18.75" customHeight="1" x14ac:dyDescent="0.15">
      <c r="Q50" s="141"/>
      <c r="R50" s="141"/>
      <c r="S50" s="141"/>
      <c r="T50" s="141"/>
      <c r="U50" s="142"/>
      <c r="V50" s="142"/>
      <c r="W50" s="142"/>
      <c r="X50" s="141"/>
      <c r="Y50" s="141"/>
      <c r="Z50" s="141"/>
      <c r="AA50" s="143"/>
      <c r="AB50" s="143"/>
      <c r="AC50" s="143"/>
      <c r="AD50" s="92"/>
    </row>
  </sheetData>
  <mergeCells count="103">
    <mergeCell ref="A38:B38"/>
    <mergeCell ref="U40:W40"/>
    <mergeCell ref="A39:B39"/>
    <mergeCell ref="U41:W41"/>
    <mergeCell ref="AA41:AC41"/>
    <mergeCell ref="A40:B40"/>
    <mergeCell ref="A34:E34"/>
    <mergeCell ref="F34:G34"/>
    <mergeCell ref="I34:K34"/>
    <mergeCell ref="L34:N34"/>
    <mergeCell ref="U36:W36"/>
    <mergeCell ref="AA36:AC36"/>
    <mergeCell ref="U31:W31"/>
    <mergeCell ref="U32:W32"/>
    <mergeCell ref="AA32:AC32"/>
    <mergeCell ref="A31:B31"/>
    <mergeCell ref="A33:K33"/>
    <mergeCell ref="L33:N33"/>
    <mergeCell ref="A26:C26"/>
    <mergeCell ref="D26:I26"/>
    <mergeCell ref="J26:L26"/>
    <mergeCell ref="A27:C27"/>
    <mergeCell ref="D27:I27"/>
    <mergeCell ref="J27:L27"/>
    <mergeCell ref="Z25:AA25"/>
    <mergeCell ref="AA26:AB26"/>
    <mergeCell ref="A23:C23"/>
    <mergeCell ref="D23:E23"/>
    <mergeCell ref="F23:K23"/>
    <mergeCell ref="L23:N23"/>
    <mergeCell ref="A22:C22"/>
    <mergeCell ref="D22:E22"/>
    <mergeCell ref="F22:K22"/>
    <mergeCell ref="L22:N22"/>
    <mergeCell ref="U22:W22"/>
    <mergeCell ref="AA22:AC22"/>
    <mergeCell ref="U18:W18"/>
    <mergeCell ref="AA18:AC18"/>
    <mergeCell ref="A21:C21"/>
    <mergeCell ref="D21:E21"/>
    <mergeCell ref="F21:K21"/>
    <mergeCell ref="L21:N21"/>
    <mergeCell ref="A15:D16"/>
    <mergeCell ref="E15:E16"/>
    <mergeCell ref="F15:H16"/>
    <mergeCell ref="I15:K16"/>
    <mergeCell ref="L15:N16"/>
    <mergeCell ref="A17:K17"/>
    <mergeCell ref="L17:N17"/>
    <mergeCell ref="A14:D14"/>
    <mergeCell ref="F14:H14"/>
    <mergeCell ref="I14:K14"/>
    <mergeCell ref="L14:N14"/>
    <mergeCell ref="Y14:AA14"/>
    <mergeCell ref="AB14:AD14"/>
    <mergeCell ref="A13:D13"/>
    <mergeCell ref="F13:H13"/>
    <mergeCell ref="I13:K13"/>
    <mergeCell ref="L13:N13"/>
    <mergeCell ref="Q13:AA13"/>
    <mergeCell ref="AB13:AD13"/>
    <mergeCell ref="I9:K9"/>
    <mergeCell ref="Q9:R9"/>
    <mergeCell ref="S9:T9"/>
    <mergeCell ref="U9:V9"/>
    <mergeCell ref="W9:X9"/>
    <mergeCell ref="AC9:AD9"/>
    <mergeCell ref="U11:V11"/>
    <mergeCell ref="W11:X11"/>
    <mergeCell ref="A12:D12"/>
    <mergeCell ref="F12:H12"/>
    <mergeCell ref="I12:K12"/>
    <mergeCell ref="L12:N12"/>
    <mergeCell ref="A11:D11"/>
    <mergeCell ref="F11:H11"/>
    <mergeCell ref="I11:K11"/>
    <mergeCell ref="L11:N11"/>
    <mergeCell ref="Q11:R11"/>
    <mergeCell ref="S11:T11"/>
    <mergeCell ref="A6:D6"/>
    <mergeCell ref="E6:H6"/>
    <mergeCell ref="I6:K6"/>
    <mergeCell ref="L6:N6"/>
    <mergeCell ref="A2:AD2"/>
    <mergeCell ref="A7:D10"/>
    <mergeCell ref="F7:H7"/>
    <mergeCell ref="I7:K7"/>
    <mergeCell ref="L7:N10"/>
    <mergeCell ref="AC7:AD7"/>
    <mergeCell ref="F8:H8"/>
    <mergeCell ref="I8:K8"/>
    <mergeCell ref="Q8:R8"/>
    <mergeCell ref="S8:T8"/>
    <mergeCell ref="U8:V8"/>
    <mergeCell ref="F10:H10"/>
    <mergeCell ref="I10:K10"/>
    <mergeCell ref="Q10:R10"/>
    <mergeCell ref="S10:T10"/>
    <mergeCell ref="U10:V10"/>
    <mergeCell ref="W10:X10"/>
    <mergeCell ref="W8:X8"/>
    <mergeCell ref="AC8:AD8"/>
    <mergeCell ref="F9:H9"/>
  </mergeCells>
  <phoneticPr fontId="1"/>
  <dataValidations count="4">
    <dataValidation type="list" allowBlank="1" showInputMessage="1" showErrorMessage="1" sqref="U41:W41">
      <formula1>"1,2,3,4,5,6,7,8,9,10,11,12"</formula1>
    </dataValidation>
    <dataValidation type="list" allowBlank="1" showInputMessage="1" showErrorMessage="1" sqref="D22">
      <formula1>"20,21,22,23,24,25,26,27,28,29,30,31,32,33,34,35"</formula1>
    </dataValidation>
    <dataValidation type="list" allowBlank="1" showInputMessage="1" showErrorMessage="1" sqref="D23">
      <formula1>"36,37,38,39,40,41,42,43,44,45"</formula1>
    </dataValidation>
    <dataValidation type="list" allowBlank="1" showInputMessage="1" showErrorMessage="1" sqref="U31:W31">
      <formula1>"1,2"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2:AC58"/>
  <sheetViews>
    <sheetView view="pageBreakPreview" topLeftCell="A13" zoomScale="85" zoomScaleNormal="100" zoomScaleSheetLayoutView="85" workbookViewId="0">
      <selection activeCell="D58" sqref="D58"/>
    </sheetView>
  </sheetViews>
  <sheetFormatPr defaultColWidth="5.5" defaultRowHeight="13.5" x14ac:dyDescent="0.15"/>
  <cols>
    <col min="1" max="18" width="5.5" style="149"/>
    <col min="19" max="19" width="5.5" style="149" customWidth="1"/>
    <col min="20" max="20" width="11.125" style="149" bestFit="1" customWidth="1"/>
    <col min="21" max="16384" width="5.5" style="149"/>
  </cols>
  <sheetData>
    <row r="2" spans="2:29" x14ac:dyDescent="0.15">
      <c r="B2" s="149" t="s">
        <v>258</v>
      </c>
    </row>
    <row r="3" spans="2:29" ht="14.25" thickBot="1" x14ac:dyDescent="0.2"/>
    <row r="4" spans="2:29" ht="20.25" thickBot="1" x14ac:dyDescent="0.2">
      <c r="B4" s="150"/>
      <c r="C4" s="151"/>
      <c r="D4" s="149" t="s">
        <v>259</v>
      </c>
      <c r="I4" s="152" t="s">
        <v>343</v>
      </c>
      <c r="R4" s="59" t="s">
        <v>219</v>
      </c>
      <c r="S4" s="59"/>
      <c r="T4" s="59"/>
      <c r="U4" s="59"/>
      <c r="V4" s="59"/>
      <c r="W4" s="59"/>
      <c r="X4" s="52"/>
      <c r="Y4" s="52"/>
      <c r="Z4" s="52"/>
      <c r="AA4" s="52"/>
      <c r="AB4" s="52"/>
      <c r="AC4" s="52"/>
    </row>
    <row r="5" spans="2:29" ht="19.5" x14ac:dyDescent="0.15">
      <c r="R5" s="148" t="s">
        <v>239</v>
      </c>
      <c r="S5" s="59" t="s">
        <v>220</v>
      </c>
      <c r="T5" s="59"/>
      <c r="U5" s="59"/>
      <c r="V5" s="59"/>
      <c r="W5" s="59"/>
      <c r="X5" s="52"/>
      <c r="Y5" s="52"/>
      <c r="Z5" s="52"/>
      <c r="AA5" s="52"/>
      <c r="AB5" s="52"/>
      <c r="AC5" s="52"/>
    </row>
    <row r="6" spans="2:29" ht="19.5" x14ac:dyDescent="0.15">
      <c r="B6" s="149" t="s">
        <v>260</v>
      </c>
      <c r="R6" s="59"/>
      <c r="S6" s="59"/>
      <c r="T6" s="59"/>
      <c r="U6" s="59"/>
      <c r="V6" s="59"/>
      <c r="W6" s="59"/>
      <c r="X6" s="52"/>
      <c r="Y6" s="52"/>
      <c r="Z6" s="52"/>
      <c r="AA6" s="52"/>
      <c r="AB6" s="52"/>
      <c r="AC6" s="52"/>
    </row>
    <row r="7" spans="2:29" ht="20.25" thickBot="1" x14ac:dyDescent="0.2">
      <c r="B7" s="153" t="s">
        <v>261</v>
      </c>
      <c r="C7" s="154"/>
      <c r="D7" s="153" t="s">
        <v>262</v>
      </c>
      <c r="E7" s="154"/>
      <c r="F7" s="153" t="s">
        <v>263</v>
      </c>
      <c r="G7" s="155"/>
      <c r="H7" s="155"/>
      <c r="I7" s="155"/>
      <c r="J7" s="155"/>
      <c r="K7" s="155"/>
      <c r="L7" s="155"/>
      <c r="M7" s="155"/>
      <c r="N7" s="155"/>
      <c r="O7" s="154"/>
      <c r="R7" s="59" t="s">
        <v>221</v>
      </c>
      <c r="S7" s="59"/>
      <c r="T7" s="59"/>
      <c r="U7" s="59"/>
      <c r="V7" s="59"/>
      <c r="W7" s="59"/>
      <c r="X7" s="52"/>
      <c r="Y7" s="52"/>
      <c r="Z7" s="52"/>
      <c r="AA7" s="52"/>
      <c r="AB7" s="52"/>
      <c r="AC7" s="52"/>
    </row>
    <row r="8" spans="2:29" ht="20.25" thickBot="1" x14ac:dyDescent="0.2">
      <c r="B8" s="449" t="s">
        <v>264</v>
      </c>
      <c r="C8" s="450"/>
      <c r="D8" s="449">
        <v>7</v>
      </c>
      <c r="E8" s="450"/>
      <c r="F8" s="449" t="s">
        <v>265</v>
      </c>
      <c r="G8" s="451"/>
      <c r="H8" s="451"/>
      <c r="I8" s="451"/>
      <c r="J8" s="451"/>
      <c r="K8" s="451"/>
      <c r="L8" s="451"/>
      <c r="M8" s="451"/>
      <c r="N8" s="451"/>
      <c r="O8" s="450"/>
      <c r="R8" s="148" t="s">
        <v>239</v>
      </c>
      <c r="S8" s="59" t="s">
        <v>266</v>
      </c>
      <c r="T8" s="59"/>
      <c r="U8" s="59"/>
      <c r="V8" s="59"/>
      <c r="W8" s="59"/>
      <c r="X8" s="52"/>
      <c r="Y8" s="52"/>
      <c r="Z8" s="52"/>
      <c r="AA8" s="52"/>
      <c r="AB8" s="52"/>
      <c r="AC8" s="52"/>
    </row>
    <row r="9" spans="2:29" ht="19.5" x14ac:dyDescent="0.15">
      <c r="R9" s="148" t="s">
        <v>267</v>
      </c>
      <c r="S9" s="59" t="s">
        <v>222</v>
      </c>
      <c r="T9" s="59"/>
      <c r="U9" s="59"/>
      <c r="V9" s="59"/>
      <c r="W9" s="59"/>
      <c r="X9" s="52"/>
      <c r="Y9" s="52"/>
      <c r="Z9" s="52"/>
      <c r="AA9" s="52"/>
      <c r="AB9" s="52"/>
      <c r="AC9" s="52"/>
    </row>
    <row r="10" spans="2:29" ht="19.5" x14ac:dyDescent="0.15">
      <c r="R10" s="148" t="s">
        <v>244</v>
      </c>
      <c r="S10" s="59" t="s">
        <v>224</v>
      </c>
      <c r="T10" s="59"/>
      <c r="U10" s="59"/>
      <c r="V10" s="59"/>
      <c r="W10" s="59"/>
      <c r="X10" s="52"/>
      <c r="Y10" s="52"/>
      <c r="Z10" s="52"/>
      <c r="AA10" s="52"/>
      <c r="AB10" s="52"/>
      <c r="AC10" s="52"/>
    </row>
    <row r="11" spans="2:29" ht="19.5" x14ac:dyDescent="0.15">
      <c r="B11" s="156" t="s">
        <v>268</v>
      </c>
      <c r="C11" s="149" t="s">
        <v>344</v>
      </c>
      <c r="R11" s="59"/>
      <c r="S11" s="59" t="s">
        <v>226</v>
      </c>
      <c r="T11" s="59"/>
      <c r="U11" s="59"/>
      <c r="V11" s="59"/>
      <c r="W11" s="59"/>
      <c r="X11" s="52"/>
      <c r="Y11" s="52"/>
      <c r="Z11" s="52"/>
      <c r="AA11" s="52"/>
      <c r="AB11" s="52"/>
      <c r="AC11" s="52"/>
    </row>
    <row r="12" spans="2:29" ht="20.25" thickBot="1" x14ac:dyDescent="0.2">
      <c r="B12" s="452" t="s">
        <v>146</v>
      </c>
      <c r="C12" s="452"/>
      <c r="D12" s="452"/>
      <c r="E12" s="157" t="s">
        <v>127</v>
      </c>
      <c r="F12" s="158"/>
      <c r="G12" s="158"/>
      <c r="H12" s="159"/>
      <c r="I12" s="159"/>
      <c r="J12" s="159"/>
      <c r="K12" s="159"/>
      <c r="L12" s="159"/>
      <c r="M12" s="158"/>
      <c r="N12" s="158"/>
      <c r="O12" s="160"/>
      <c r="R12" s="59"/>
      <c r="S12" s="59" t="s">
        <v>228</v>
      </c>
      <c r="T12" s="59"/>
      <c r="U12" s="59"/>
      <c r="V12" s="59"/>
      <c r="W12" s="59"/>
      <c r="X12" s="52"/>
      <c r="Y12" s="52"/>
      <c r="Z12" s="52"/>
      <c r="AA12" s="52"/>
      <c r="AB12" s="52"/>
      <c r="AC12" s="52"/>
    </row>
    <row r="13" spans="2:29" ht="20.25" thickBot="1" x14ac:dyDescent="0.2">
      <c r="B13" s="452" t="s">
        <v>269</v>
      </c>
      <c r="C13" s="452"/>
      <c r="D13" s="453"/>
      <c r="E13" s="161">
        <v>2794000</v>
      </c>
      <c r="F13" s="162"/>
      <c r="G13" s="163"/>
      <c r="H13" s="164" t="s">
        <v>270</v>
      </c>
      <c r="I13" s="454" t="s">
        <v>271</v>
      </c>
      <c r="J13" s="454"/>
      <c r="K13" s="454"/>
      <c r="L13" s="164" t="s">
        <v>272</v>
      </c>
      <c r="M13" s="161">
        <v>30000</v>
      </c>
      <c r="N13" s="161"/>
      <c r="O13" s="165"/>
      <c r="R13" s="59"/>
      <c r="S13" s="148" t="s">
        <v>230</v>
      </c>
      <c r="T13" s="59" t="s">
        <v>231</v>
      </c>
      <c r="U13" s="59"/>
      <c r="V13" s="59"/>
      <c r="W13" s="59"/>
      <c r="X13" s="52"/>
      <c r="Y13" s="52"/>
      <c r="Z13" s="52"/>
      <c r="AA13" s="52"/>
      <c r="AB13" s="52"/>
      <c r="AC13" s="52"/>
    </row>
    <row r="14" spans="2:29" ht="20.25" thickBot="1" x14ac:dyDescent="0.2">
      <c r="B14" s="452" t="s">
        <v>150</v>
      </c>
      <c r="C14" s="452"/>
      <c r="D14" s="453"/>
      <c r="E14" s="161">
        <v>5117000</v>
      </c>
      <c r="F14" s="161"/>
      <c r="G14" s="165"/>
      <c r="H14" s="164" t="s">
        <v>270</v>
      </c>
      <c r="I14" s="454" t="s">
        <v>273</v>
      </c>
      <c r="J14" s="454"/>
      <c r="K14" s="454"/>
      <c r="L14" s="164" t="s">
        <v>272</v>
      </c>
      <c r="M14" s="161">
        <v>27000</v>
      </c>
      <c r="N14" s="161"/>
      <c r="O14" s="165"/>
      <c r="R14" s="59"/>
      <c r="S14" s="148" t="s">
        <v>230</v>
      </c>
      <c r="T14" s="59" t="s">
        <v>233</v>
      </c>
      <c r="U14" s="59"/>
      <c r="V14" s="59"/>
      <c r="W14" s="59"/>
      <c r="X14" s="52"/>
      <c r="Y14" s="52"/>
      <c r="Z14" s="52"/>
      <c r="AA14" s="52"/>
      <c r="AB14" s="52"/>
      <c r="AC14" s="52"/>
    </row>
    <row r="15" spans="2:29" ht="20.25" thickBot="1" x14ac:dyDescent="0.2">
      <c r="B15" s="452" t="s">
        <v>151</v>
      </c>
      <c r="C15" s="452"/>
      <c r="D15" s="453"/>
      <c r="E15" s="161">
        <v>5117000</v>
      </c>
      <c r="F15" s="161"/>
      <c r="G15" s="165"/>
      <c r="H15" s="166"/>
      <c r="I15" s="166"/>
      <c r="J15" s="166"/>
      <c r="K15" s="166"/>
      <c r="L15" s="166"/>
      <c r="M15" s="167"/>
      <c r="N15" s="167"/>
      <c r="O15" s="168"/>
      <c r="R15" s="59"/>
      <c r="S15" s="169"/>
      <c r="T15" s="59"/>
      <c r="U15" s="59"/>
      <c r="V15" s="59"/>
      <c r="W15" s="59"/>
      <c r="X15" s="52"/>
      <c r="Y15" s="52"/>
      <c r="Z15" s="52"/>
      <c r="AA15" s="52"/>
      <c r="AB15" s="52"/>
      <c r="AC15" s="52"/>
    </row>
    <row r="16" spans="2:29" ht="20.25" thickBot="1" x14ac:dyDescent="0.2">
      <c r="B16" s="452" t="s">
        <v>249</v>
      </c>
      <c r="C16" s="452"/>
      <c r="D16" s="453"/>
      <c r="E16" s="161">
        <v>5117000</v>
      </c>
      <c r="F16" s="161"/>
      <c r="G16" s="165"/>
      <c r="H16" s="164" t="s">
        <v>270</v>
      </c>
      <c r="I16" s="454" t="s">
        <v>274</v>
      </c>
      <c r="J16" s="454"/>
      <c r="K16" s="454"/>
      <c r="L16" s="164" t="s">
        <v>272</v>
      </c>
      <c r="M16" s="161">
        <v>85000</v>
      </c>
      <c r="N16" s="161"/>
      <c r="O16" s="165"/>
      <c r="R16" s="59"/>
      <c r="S16" s="59"/>
      <c r="T16" s="59"/>
      <c r="U16" s="59"/>
      <c r="V16" s="59"/>
      <c r="W16" s="59"/>
      <c r="X16" s="52"/>
      <c r="Y16" s="52"/>
      <c r="Z16" s="52"/>
      <c r="AA16" s="52"/>
      <c r="AB16" s="52"/>
      <c r="AC16" s="52"/>
    </row>
    <row r="17" spans="2:29" ht="20.25" thickBot="1" x14ac:dyDescent="0.2">
      <c r="B17" s="452" t="s">
        <v>251</v>
      </c>
      <c r="C17" s="452"/>
      <c r="D17" s="453"/>
      <c r="E17" s="161">
        <v>2917000</v>
      </c>
      <c r="F17" s="161"/>
      <c r="G17" s="165"/>
      <c r="H17" s="166"/>
      <c r="I17" s="166"/>
      <c r="J17" s="166"/>
      <c r="K17" s="166"/>
      <c r="L17" s="166"/>
      <c r="M17" s="170"/>
      <c r="N17" s="170"/>
      <c r="O17" s="171"/>
      <c r="R17" s="59" t="s">
        <v>236</v>
      </c>
      <c r="S17" s="59"/>
      <c r="T17" s="59"/>
      <c r="U17" s="59"/>
      <c r="V17" s="59"/>
      <c r="W17" s="59"/>
      <c r="X17" s="52"/>
      <c r="Y17" s="52"/>
      <c r="Z17" s="52"/>
      <c r="AA17" s="52"/>
      <c r="AB17" s="52"/>
      <c r="AC17" s="52"/>
    </row>
    <row r="18" spans="2:29" ht="19.5" x14ac:dyDescent="0.15">
      <c r="R18" s="148" t="s">
        <v>239</v>
      </c>
      <c r="S18" s="59" t="s">
        <v>240</v>
      </c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spans="2:29" ht="19.5" x14ac:dyDescent="0.15">
      <c r="B19" s="156" t="s">
        <v>252</v>
      </c>
      <c r="C19" s="149" t="s">
        <v>129</v>
      </c>
      <c r="R19" s="148" t="s">
        <v>267</v>
      </c>
      <c r="S19" s="59" t="s">
        <v>242</v>
      </c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spans="2:29" ht="20.25" thickBot="1" x14ac:dyDescent="0.2">
      <c r="B20" s="172" t="s">
        <v>127</v>
      </c>
      <c r="C20" s="159"/>
      <c r="D20" s="159"/>
      <c r="E20" s="159"/>
      <c r="F20" s="159"/>
      <c r="G20" s="158"/>
      <c r="H20" s="158"/>
      <c r="I20" s="160"/>
      <c r="R20" s="148" t="s">
        <v>244</v>
      </c>
      <c r="S20" s="59" t="s">
        <v>245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2:29" ht="20.25" thickBot="1" x14ac:dyDescent="0.2">
      <c r="B21" s="453" t="s">
        <v>275</v>
      </c>
      <c r="C21" s="454"/>
      <c r="D21" s="454"/>
      <c r="E21" s="454"/>
      <c r="F21" s="164" t="s">
        <v>272</v>
      </c>
      <c r="G21" s="161">
        <v>21000</v>
      </c>
      <c r="H21" s="161"/>
      <c r="I21" s="165"/>
      <c r="R21" s="148" t="s">
        <v>246</v>
      </c>
      <c r="S21" s="59" t="s">
        <v>247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3" spans="2:29" x14ac:dyDescent="0.15">
      <c r="B23" s="156" t="s">
        <v>253</v>
      </c>
      <c r="C23" s="149" t="s">
        <v>276</v>
      </c>
    </row>
    <row r="24" spans="2:29" ht="14.25" thickBot="1" x14ac:dyDescent="0.2">
      <c r="B24" s="172" t="s">
        <v>127</v>
      </c>
      <c r="C24" s="159"/>
      <c r="D24" s="159"/>
      <c r="E24" s="159"/>
      <c r="F24" s="159"/>
      <c r="G24" s="159"/>
      <c r="H24" s="159"/>
      <c r="I24" s="159"/>
      <c r="J24" s="159"/>
      <c r="K24" s="158"/>
      <c r="L24" s="158"/>
      <c r="M24" s="160"/>
    </row>
    <row r="25" spans="2:29" ht="16.5" thickBot="1" x14ac:dyDescent="0.2">
      <c r="B25" s="391" t="s">
        <v>372</v>
      </c>
      <c r="C25" s="455"/>
      <c r="D25" s="455"/>
      <c r="E25" s="455"/>
      <c r="F25" s="455"/>
      <c r="G25" s="455"/>
      <c r="H25" s="455"/>
      <c r="I25" s="392"/>
      <c r="J25" s="173" t="s">
        <v>272</v>
      </c>
      <c r="K25" s="161">
        <v>449000</v>
      </c>
      <c r="L25" s="161"/>
      <c r="M25" s="165"/>
    </row>
    <row r="26" spans="2:29" ht="16.5" thickBot="1" x14ac:dyDescent="0.2">
      <c r="B26" s="357" t="s">
        <v>130</v>
      </c>
      <c r="C26" s="358"/>
      <c r="D26" s="358"/>
      <c r="E26" s="358"/>
      <c r="F26" s="358"/>
      <c r="G26" s="358"/>
      <c r="H26" s="358"/>
      <c r="I26" s="359"/>
      <c r="J26" s="174" t="s">
        <v>272</v>
      </c>
      <c r="K26" s="161">
        <v>202000</v>
      </c>
      <c r="L26" s="161"/>
      <c r="M26" s="165"/>
    </row>
    <row r="28" spans="2:29" x14ac:dyDescent="0.15">
      <c r="B28" s="156" t="s">
        <v>277</v>
      </c>
      <c r="C28" s="149" t="s">
        <v>133</v>
      </c>
    </row>
    <row r="29" spans="2:29" ht="14.25" thickBot="1" x14ac:dyDescent="0.2">
      <c r="B29" s="157" t="s">
        <v>278</v>
      </c>
      <c r="C29" s="158"/>
      <c r="D29" s="160"/>
    </row>
    <row r="30" spans="2:29" ht="14.25" thickBot="1" x14ac:dyDescent="0.2">
      <c r="B30" s="161">
        <v>2232000</v>
      </c>
      <c r="C30" s="161"/>
      <c r="D30" s="165"/>
    </row>
    <row r="32" spans="2:29" x14ac:dyDescent="0.15">
      <c r="B32" s="156" t="s">
        <v>243</v>
      </c>
      <c r="C32" s="149" t="s">
        <v>136</v>
      </c>
    </row>
    <row r="33" spans="2:20" ht="14.25" thickBot="1" x14ac:dyDescent="0.2">
      <c r="B33" s="157" t="s">
        <v>278</v>
      </c>
      <c r="C33" s="158"/>
      <c r="D33" s="160"/>
    </row>
    <row r="34" spans="2:20" ht="14.25" thickBot="1" x14ac:dyDescent="0.2">
      <c r="B34" s="161">
        <v>3374000</v>
      </c>
      <c r="C34" s="161"/>
      <c r="D34" s="165"/>
    </row>
    <row r="36" spans="2:20" x14ac:dyDescent="0.15">
      <c r="B36" s="156" t="s">
        <v>279</v>
      </c>
      <c r="C36" s="149" t="s">
        <v>139</v>
      </c>
    </row>
    <row r="37" spans="2:20" ht="14.25" thickBot="1" x14ac:dyDescent="0.2">
      <c r="B37" s="172" t="s">
        <v>280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8"/>
      <c r="O37" s="158"/>
      <c r="P37" s="160"/>
    </row>
    <row r="38" spans="2:20" ht="14.25" thickBot="1" x14ac:dyDescent="0.2">
      <c r="B38" s="175" t="s">
        <v>281</v>
      </c>
      <c r="C38" s="166" t="s">
        <v>282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1">
        <v>1829000</v>
      </c>
      <c r="O38" s="161"/>
      <c r="P38" s="165"/>
    </row>
    <row r="39" spans="2:20" ht="14.25" thickBot="1" x14ac:dyDescent="0.2">
      <c r="B39" s="175" t="s">
        <v>283</v>
      </c>
      <c r="C39" s="166" t="s">
        <v>284</v>
      </c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1">
        <v>3330000</v>
      </c>
      <c r="O39" s="161"/>
      <c r="P39" s="165"/>
    </row>
    <row r="41" spans="2:20" x14ac:dyDescent="0.15">
      <c r="B41" s="156" t="s">
        <v>285</v>
      </c>
      <c r="C41" s="149" t="s">
        <v>141</v>
      </c>
    </row>
    <row r="42" spans="2:20" ht="14.25" thickBot="1" x14ac:dyDescent="0.2">
      <c r="B42" s="157" t="s">
        <v>278</v>
      </c>
      <c r="C42" s="158"/>
      <c r="D42" s="160"/>
    </row>
    <row r="43" spans="2:20" ht="14.25" thickBot="1" x14ac:dyDescent="0.2">
      <c r="B43" s="161">
        <v>2232000</v>
      </c>
      <c r="C43" s="161"/>
      <c r="D43" s="165"/>
    </row>
    <row r="45" spans="2:20" x14ac:dyDescent="0.15">
      <c r="B45" s="156" t="s">
        <v>286</v>
      </c>
      <c r="C45" s="149" t="s">
        <v>287</v>
      </c>
    </row>
    <row r="46" spans="2:20" ht="14.25" thickBot="1" x14ac:dyDescent="0.2">
      <c r="B46" s="157" t="s">
        <v>288</v>
      </c>
      <c r="C46" s="158"/>
      <c r="D46" s="160"/>
    </row>
    <row r="47" spans="2:20" ht="14.25" thickBot="1" x14ac:dyDescent="0.2">
      <c r="B47" s="161">
        <v>11000</v>
      </c>
      <c r="C47" s="161"/>
      <c r="D47" s="165"/>
      <c r="T47" s="176"/>
    </row>
    <row r="49" spans="2:10" x14ac:dyDescent="0.15">
      <c r="B49" s="156" t="s">
        <v>289</v>
      </c>
      <c r="C49" s="149" t="s">
        <v>290</v>
      </c>
    </row>
    <row r="50" spans="2:10" ht="14.25" thickBot="1" x14ac:dyDescent="0.2">
      <c r="B50" s="177" t="s">
        <v>291</v>
      </c>
      <c r="C50" s="166"/>
      <c r="D50" s="166"/>
      <c r="E50" s="166"/>
      <c r="F50" s="166"/>
      <c r="G50" s="178"/>
      <c r="H50" s="153" t="s">
        <v>278</v>
      </c>
      <c r="I50" s="155"/>
      <c r="J50" s="154"/>
    </row>
    <row r="51" spans="2:10" ht="14.25" thickBot="1" x14ac:dyDescent="0.2">
      <c r="B51" s="177" t="s">
        <v>292</v>
      </c>
      <c r="C51" s="166"/>
      <c r="D51" s="166"/>
      <c r="E51" s="166"/>
      <c r="F51" s="166"/>
      <c r="G51" s="166"/>
      <c r="H51" s="161"/>
      <c r="I51" s="161"/>
      <c r="J51" s="165"/>
    </row>
    <row r="52" spans="2:10" ht="14.25" thickBot="1" x14ac:dyDescent="0.2">
      <c r="B52" s="177" t="s">
        <v>293</v>
      </c>
      <c r="C52" s="166"/>
      <c r="D52" s="166"/>
      <c r="E52" s="166"/>
      <c r="F52" s="166"/>
      <c r="G52" s="166"/>
      <c r="H52" s="161"/>
      <c r="I52" s="161"/>
      <c r="J52" s="165"/>
    </row>
    <row r="53" spans="2:10" ht="14.25" thickBot="1" x14ac:dyDescent="0.2">
      <c r="B53" s="177" t="s">
        <v>294</v>
      </c>
      <c r="C53" s="166"/>
      <c r="D53" s="166"/>
      <c r="E53" s="166"/>
      <c r="F53" s="166"/>
      <c r="G53" s="166"/>
      <c r="H53" s="161"/>
      <c r="I53" s="161"/>
      <c r="J53" s="165"/>
    </row>
    <row r="54" spans="2:10" ht="14.25" thickBot="1" x14ac:dyDescent="0.2">
      <c r="B54" s="177" t="s">
        <v>295</v>
      </c>
      <c r="C54" s="166"/>
      <c r="D54" s="166"/>
      <c r="E54" s="166"/>
      <c r="F54" s="166"/>
      <c r="G54" s="166"/>
      <c r="H54" s="161"/>
      <c r="I54" s="161"/>
      <c r="J54" s="165"/>
    </row>
    <row r="56" spans="2:10" x14ac:dyDescent="0.15">
      <c r="B56" s="156" t="s">
        <v>296</v>
      </c>
      <c r="C56" s="149" t="s">
        <v>297</v>
      </c>
    </row>
    <row r="57" spans="2:10" ht="14.25" thickBot="1" x14ac:dyDescent="0.2">
      <c r="B57" s="157" t="s">
        <v>278</v>
      </c>
      <c r="C57" s="158"/>
      <c r="D57" s="160"/>
    </row>
    <row r="58" spans="2:10" ht="14.25" thickBot="1" x14ac:dyDescent="0.2">
      <c r="B58" s="161"/>
      <c r="C58" s="161"/>
      <c r="D58" s="161"/>
    </row>
  </sheetData>
  <mergeCells count="15">
    <mergeCell ref="B21:E21"/>
    <mergeCell ref="B25:I25"/>
    <mergeCell ref="B26:I26"/>
    <mergeCell ref="B14:D14"/>
    <mergeCell ref="I14:K14"/>
    <mergeCell ref="B15:D15"/>
    <mergeCell ref="B16:D16"/>
    <mergeCell ref="I16:K16"/>
    <mergeCell ref="B17:D17"/>
    <mergeCell ref="B8:C8"/>
    <mergeCell ref="D8:E8"/>
    <mergeCell ref="F8:O8"/>
    <mergeCell ref="B12:D12"/>
    <mergeCell ref="B13:D13"/>
    <mergeCell ref="I13:K13"/>
  </mergeCells>
  <phoneticPr fontId="1"/>
  <pageMargins left="0.7" right="0.7" top="0.75" bottom="0.75" header="0.3" footer="0.3"/>
  <pageSetup paperSize="9" orientation="portrait" r:id="rId1"/>
  <colBreaks count="1" manualBreakCount="1">
    <brk id="16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view="pageBreakPreview" topLeftCell="A4" zoomScaleNormal="100" zoomScaleSheetLayoutView="100" workbookViewId="0">
      <selection activeCell="B2" sqref="B2"/>
    </sheetView>
  </sheetViews>
  <sheetFormatPr defaultColWidth="4.625" defaultRowHeight="21.75" customHeight="1" x14ac:dyDescent="0.15"/>
  <cols>
    <col min="1" max="16384" width="4.625" style="1"/>
  </cols>
  <sheetData>
    <row r="1" spans="1:19" ht="21.75" customHeight="1" x14ac:dyDescent="0.15">
      <c r="A1" s="1" t="s">
        <v>6</v>
      </c>
      <c r="R1" s="2"/>
    </row>
    <row r="2" spans="1:19" ht="21.75" customHeight="1" x14ac:dyDescent="0.15">
      <c r="R2" s="2" t="s">
        <v>15</v>
      </c>
      <c r="S2" s="2"/>
    </row>
    <row r="4" spans="1:19" ht="21.75" customHeight="1" x14ac:dyDescent="0.15">
      <c r="B4" s="1" t="s">
        <v>0</v>
      </c>
    </row>
    <row r="5" spans="1:19" ht="21.75" customHeight="1" x14ac:dyDescent="0.15">
      <c r="J5" s="4"/>
      <c r="K5" s="4"/>
      <c r="L5" s="4"/>
      <c r="M5" s="4" t="s">
        <v>211</v>
      </c>
      <c r="N5" s="4"/>
      <c r="O5" s="4"/>
      <c r="P5" s="4"/>
      <c r="Q5" s="4"/>
      <c r="R5" s="4"/>
    </row>
    <row r="6" spans="1:19" ht="21.75" customHeight="1" x14ac:dyDescent="0.15">
      <c r="J6" s="4"/>
      <c r="K6" s="4"/>
      <c r="L6" s="4"/>
      <c r="M6" s="4" t="s">
        <v>212</v>
      </c>
      <c r="N6" s="4"/>
      <c r="O6" s="4"/>
      <c r="P6" s="4"/>
      <c r="Q6" s="4"/>
      <c r="R6" s="4"/>
    </row>
    <row r="7" spans="1:19" ht="21.75" customHeight="1" x14ac:dyDescent="0.15">
      <c r="J7" s="4"/>
      <c r="K7" s="4"/>
      <c r="L7" s="4"/>
      <c r="M7" s="4" t="s">
        <v>213</v>
      </c>
      <c r="N7" s="4"/>
      <c r="O7" s="4"/>
      <c r="P7" s="4"/>
      <c r="Q7" s="4"/>
      <c r="R7" s="4"/>
    </row>
    <row r="8" spans="1:19" ht="21.75" customHeight="1" x14ac:dyDescent="0.15">
      <c r="J8" s="4"/>
      <c r="K8" s="4"/>
      <c r="L8" s="4"/>
      <c r="M8" s="4" t="s">
        <v>214</v>
      </c>
      <c r="N8" s="4"/>
      <c r="O8" s="4"/>
      <c r="P8" s="4"/>
      <c r="Q8" s="4"/>
      <c r="R8" s="4"/>
    </row>
    <row r="9" spans="1:19" ht="21.75" customHeight="1" x14ac:dyDescent="0.15">
      <c r="J9" s="4"/>
      <c r="K9" s="4"/>
      <c r="L9" s="4"/>
      <c r="M9" s="4"/>
      <c r="N9" s="4"/>
      <c r="O9" s="4"/>
      <c r="P9" s="4"/>
      <c r="Q9" s="4"/>
      <c r="R9" s="4"/>
    </row>
    <row r="12" spans="1:19" ht="21.75" customHeight="1" x14ac:dyDescent="0.15">
      <c r="A12" s="219" t="s">
        <v>1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</row>
    <row r="15" spans="1:19" ht="21.75" customHeight="1" x14ac:dyDescent="0.15">
      <c r="B15" s="221" t="s">
        <v>2</v>
      </c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</row>
    <row r="16" spans="1:19" ht="21.75" customHeight="1" x14ac:dyDescent="0.15"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</row>
    <row r="18" spans="2:18" ht="21.75" customHeight="1" x14ac:dyDescent="0.15">
      <c r="I18" s="2" t="s">
        <v>7</v>
      </c>
    </row>
    <row r="19" spans="2:18" ht="21.75" customHeight="1" x14ac:dyDescent="0.15">
      <c r="I19" s="2"/>
    </row>
    <row r="20" spans="2:18" ht="21.75" customHeight="1" x14ac:dyDescent="0.15"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8" ht="21.75" customHeight="1" x14ac:dyDescent="0.15">
      <c r="F21" s="1" t="s">
        <v>3</v>
      </c>
    </row>
    <row r="22" spans="2:18" ht="21.75" customHeight="1" x14ac:dyDescent="0.15">
      <c r="F22" s="1" t="s">
        <v>371</v>
      </c>
    </row>
    <row r="23" spans="2:18" ht="21.75" customHeight="1" x14ac:dyDescent="0.15">
      <c r="B23" s="5"/>
      <c r="C23" s="6"/>
      <c r="D23" s="6"/>
      <c r="E23" s="6"/>
      <c r="F23" s="1" t="s">
        <v>4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2:18" ht="21.75" customHeight="1" x14ac:dyDescent="0.15">
      <c r="B24" s="6"/>
      <c r="C24" s="6"/>
      <c r="D24" s="6"/>
      <c r="E24" s="6"/>
      <c r="F24" s="1" t="s">
        <v>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2:18" ht="21.75" customHeight="1" x14ac:dyDescent="0.15">
      <c r="B25" s="6"/>
      <c r="C25" s="6"/>
      <c r="D25" s="6"/>
      <c r="E25" s="6"/>
      <c r="F25" s="1" t="s">
        <v>340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2:18" ht="21.75" customHeight="1" x14ac:dyDescent="0.15">
      <c r="B26" s="6"/>
      <c r="C26" s="6"/>
      <c r="D26" s="6"/>
      <c r="E26" s="6"/>
      <c r="F26" s="1" t="s">
        <v>337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2:18" ht="21.75" customHeight="1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2:18" ht="21.75" customHeight="1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2:18" ht="21.75" customHeight="1" x14ac:dyDescent="0.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2:18" ht="21.75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2:18" ht="21.75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</sheetData>
  <mergeCells count="2">
    <mergeCell ref="A12:S12"/>
    <mergeCell ref="B15:R1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Normal="100" zoomScaleSheetLayoutView="100" workbookViewId="0">
      <selection activeCell="F22" sqref="F22"/>
    </sheetView>
  </sheetViews>
  <sheetFormatPr defaultColWidth="1.625" defaultRowHeight="17.100000000000001" customHeight="1" x14ac:dyDescent="0.15"/>
  <cols>
    <col min="1" max="1" width="26.375" style="7" customWidth="1"/>
    <col min="2" max="3" width="31.375" style="7" customWidth="1"/>
    <col min="4" max="15" width="1.625" style="7"/>
    <col min="16" max="16" width="2.375" style="7" bestFit="1" customWidth="1"/>
    <col min="17" max="16384" width="1.625" style="7"/>
  </cols>
  <sheetData>
    <row r="1" spans="1:6" ht="21" customHeight="1" x14ac:dyDescent="0.15">
      <c r="A1" s="1" t="s">
        <v>14</v>
      </c>
      <c r="F1" s="8"/>
    </row>
    <row r="2" spans="1:6" ht="54.75" customHeight="1" x14ac:dyDescent="0.15">
      <c r="A2" s="222" t="s">
        <v>8</v>
      </c>
      <c r="B2" s="222"/>
      <c r="C2" s="222"/>
    </row>
    <row r="3" spans="1:6" ht="22.5" customHeight="1" x14ac:dyDescent="0.15">
      <c r="A3" s="15"/>
      <c r="B3" s="15"/>
      <c r="C3" s="50" t="s">
        <v>103</v>
      </c>
    </row>
    <row r="4" spans="1:6" ht="33.75" customHeight="1" x14ac:dyDescent="0.15">
      <c r="A4" s="9" t="s">
        <v>216</v>
      </c>
      <c r="B4" s="223"/>
      <c r="C4" s="223"/>
    </row>
    <row r="5" spans="1:6" ht="33.75" customHeight="1" x14ac:dyDescent="0.15">
      <c r="A5" s="9" t="s">
        <v>17</v>
      </c>
      <c r="B5" s="224"/>
      <c r="C5" s="225"/>
    </row>
    <row r="6" spans="1:6" ht="33.75" customHeight="1" x14ac:dyDescent="0.15">
      <c r="A6" s="9" t="s">
        <v>16</v>
      </c>
      <c r="B6" s="231"/>
      <c r="C6" s="232"/>
    </row>
    <row r="7" spans="1:6" ht="33.75" customHeight="1" x14ac:dyDescent="0.15">
      <c r="A7" s="9" t="s">
        <v>215</v>
      </c>
      <c r="B7" s="224"/>
      <c r="C7" s="225"/>
    </row>
    <row r="8" spans="1:6" ht="33.75" customHeight="1" x14ac:dyDescent="0.15">
      <c r="A8" s="10" t="s">
        <v>18</v>
      </c>
      <c r="B8" s="223"/>
      <c r="C8" s="223"/>
    </row>
    <row r="9" spans="1:6" ht="33.75" customHeight="1" x14ac:dyDescent="0.15">
      <c r="A9" s="11" t="s">
        <v>9</v>
      </c>
      <c r="B9" s="230" t="s">
        <v>10</v>
      </c>
      <c r="C9" s="230"/>
    </row>
    <row r="10" spans="1:6" ht="33.75" customHeight="1" x14ac:dyDescent="0.15">
      <c r="A10" s="14" t="s">
        <v>19</v>
      </c>
      <c r="B10" s="227"/>
      <c r="C10" s="228"/>
    </row>
    <row r="11" spans="1:6" ht="123.75" customHeight="1" x14ac:dyDescent="0.15">
      <c r="A11" s="13" t="s">
        <v>11</v>
      </c>
      <c r="B11" s="227"/>
      <c r="C11" s="228"/>
    </row>
    <row r="12" spans="1:6" ht="123.75" customHeight="1" x14ac:dyDescent="0.15">
      <c r="A12" s="12" t="s">
        <v>12</v>
      </c>
      <c r="B12" s="227"/>
      <c r="C12" s="229"/>
    </row>
    <row r="13" spans="1:6" ht="123.75" customHeight="1" x14ac:dyDescent="0.15">
      <c r="A13" s="10" t="s">
        <v>13</v>
      </c>
      <c r="B13" s="223"/>
      <c r="C13" s="223"/>
    </row>
    <row r="14" spans="1:6" ht="96" customHeight="1" x14ac:dyDescent="0.15">
      <c r="A14" s="226" t="s">
        <v>352</v>
      </c>
      <c r="B14" s="226"/>
      <c r="C14" s="226"/>
    </row>
  </sheetData>
  <mergeCells count="12">
    <mergeCell ref="A2:C2"/>
    <mergeCell ref="B4:C4"/>
    <mergeCell ref="B7:C7"/>
    <mergeCell ref="A14:C14"/>
    <mergeCell ref="B11:C11"/>
    <mergeCell ref="B12:C12"/>
    <mergeCell ref="B13:C13"/>
    <mergeCell ref="B8:C8"/>
    <mergeCell ref="B9:C9"/>
    <mergeCell ref="B10:C10"/>
    <mergeCell ref="B5:C5"/>
    <mergeCell ref="B6:C6"/>
  </mergeCells>
  <phoneticPr fontId="1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view="pageBreakPreview" zoomScaleNormal="100" zoomScaleSheetLayoutView="100" workbookViewId="0">
      <selection activeCell="B21" sqref="B21:B23"/>
    </sheetView>
  </sheetViews>
  <sheetFormatPr defaultColWidth="4.625" defaultRowHeight="23.25" customHeight="1" x14ac:dyDescent="0.15"/>
  <cols>
    <col min="1" max="1" width="16.75" style="1" customWidth="1"/>
    <col min="2" max="2" width="13.375" style="1" customWidth="1"/>
    <col min="3" max="9" width="4.375" style="1" customWidth="1"/>
    <col min="10" max="10" width="3.125" style="1" customWidth="1"/>
    <col min="11" max="14" width="4.375" style="1" customWidth="1"/>
    <col min="15" max="15" width="3.125" style="1" customWidth="1"/>
    <col min="16" max="16" width="4.375" style="1" customWidth="1"/>
    <col min="17" max="16384" width="4.625" style="1"/>
  </cols>
  <sheetData>
    <row r="1" spans="1:16" ht="23.25" customHeight="1" x14ac:dyDescent="0.15">
      <c r="A1" s="1" t="s">
        <v>61</v>
      </c>
      <c r="O1" s="2"/>
    </row>
    <row r="2" spans="1:16" ht="23.25" customHeight="1" x14ac:dyDescent="0.15">
      <c r="A2" s="240" t="s">
        <v>20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3.25" customHeight="1" x14ac:dyDescent="0.15">
      <c r="A3" s="23" t="s">
        <v>21</v>
      </c>
      <c r="B3" s="241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7"/>
    </row>
    <row r="4" spans="1:16" ht="23.25" customHeight="1" x14ac:dyDescent="0.15">
      <c r="A4" s="243" t="s">
        <v>35</v>
      </c>
      <c r="B4" s="201" t="s">
        <v>345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4"/>
    </row>
    <row r="5" spans="1:16" ht="23.25" customHeight="1" x14ac:dyDescent="0.15">
      <c r="A5" s="244"/>
      <c r="B5" s="24" t="s">
        <v>23</v>
      </c>
      <c r="C5" s="241" t="s">
        <v>24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7"/>
    </row>
    <row r="6" spans="1:16" ht="23.25" customHeight="1" x14ac:dyDescent="0.15">
      <c r="A6" s="245"/>
      <c r="B6" s="24" t="s">
        <v>25</v>
      </c>
      <c r="C6" s="241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7"/>
    </row>
    <row r="7" spans="1:16" ht="23.25" customHeight="1" x14ac:dyDescent="0.15">
      <c r="A7" s="24" t="s">
        <v>36</v>
      </c>
      <c r="B7" s="241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7"/>
    </row>
    <row r="8" spans="1:16" ht="23.25" customHeight="1" x14ac:dyDescent="0.15">
      <c r="A8" s="24" t="s">
        <v>22</v>
      </c>
      <c r="B8" s="238" t="s">
        <v>85</v>
      </c>
      <c r="C8" s="238"/>
      <c r="D8" s="238"/>
      <c r="E8" s="238"/>
      <c r="F8" s="238"/>
      <c r="G8" s="238"/>
      <c r="H8" s="239" t="s">
        <v>350</v>
      </c>
      <c r="I8" s="239"/>
      <c r="J8" s="239"/>
      <c r="K8" s="238" t="s">
        <v>349</v>
      </c>
      <c r="L8" s="238"/>
      <c r="M8" s="238"/>
      <c r="N8" s="238"/>
      <c r="O8" s="238"/>
      <c r="P8" s="238"/>
    </row>
    <row r="9" spans="1:16" ht="23.25" customHeight="1" x14ac:dyDescent="0.15">
      <c r="A9" s="255" t="s">
        <v>74</v>
      </c>
      <c r="B9" s="247" t="s">
        <v>43</v>
      </c>
      <c r="C9" s="25" t="s">
        <v>26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6"/>
    </row>
    <row r="10" spans="1:16" ht="23.25" customHeight="1" x14ac:dyDescent="0.15">
      <c r="A10" s="256"/>
      <c r="B10" s="248"/>
      <c r="C10" s="27" t="s">
        <v>27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8"/>
    </row>
    <row r="11" spans="1:16" ht="23.25" customHeight="1" x14ac:dyDescent="0.15">
      <c r="A11" s="256"/>
      <c r="B11" s="248"/>
      <c r="C11" s="27" t="s">
        <v>70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8"/>
    </row>
    <row r="12" spans="1:16" ht="23.25" customHeight="1" x14ac:dyDescent="0.15">
      <c r="A12" s="256"/>
      <c r="B12" s="248"/>
      <c r="C12" s="27" t="s">
        <v>71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8"/>
    </row>
    <row r="13" spans="1:16" ht="23.25" customHeight="1" x14ac:dyDescent="0.15">
      <c r="A13" s="256"/>
      <c r="B13" s="249"/>
      <c r="C13" s="29" t="s">
        <v>72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1"/>
    </row>
    <row r="14" spans="1:16" ht="23.25" customHeight="1" x14ac:dyDescent="0.15">
      <c r="A14" s="256"/>
      <c r="B14" s="32" t="s">
        <v>44</v>
      </c>
      <c r="C14" s="251" t="s">
        <v>30</v>
      </c>
      <c r="D14" s="251"/>
      <c r="E14" s="251"/>
      <c r="F14" s="252" t="s">
        <v>45</v>
      </c>
      <c r="G14" s="253"/>
      <c r="H14" s="254"/>
      <c r="I14" s="251" t="s">
        <v>47</v>
      </c>
      <c r="J14" s="251"/>
      <c r="K14" s="251"/>
      <c r="L14" s="235" t="s">
        <v>46</v>
      </c>
      <c r="M14" s="235"/>
      <c r="N14" s="236" t="s">
        <v>348</v>
      </c>
      <c r="O14" s="236"/>
      <c r="P14" s="237"/>
    </row>
    <row r="15" spans="1:16" ht="23.25" customHeight="1" x14ac:dyDescent="0.15">
      <c r="A15" s="256"/>
      <c r="B15" s="33" t="s">
        <v>48</v>
      </c>
      <c r="C15" s="250" t="s">
        <v>346</v>
      </c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4"/>
    </row>
    <row r="16" spans="1:16" ht="23.25" customHeight="1" x14ac:dyDescent="0.15">
      <c r="A16" s="256"/>
      <c r="B16" s="33" t="s">
        <v>52</v>
      </c>
      <c r="C16" s="250" t="s">
        <v>347</v>
      </c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4"/>
    </row>
    <row r="17" spans="1:19" ht="23.25" customHeight="1" x14ac:dyDescent="0.15">
      <c r="A17" s="256"/>
      <c r="B17" s="33" t="s">
        <v>49</v>
      </c>
      <c r="C17" s="250" t="s">
        <v>50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4"/>
    </row>
    <row r="18" spans="1:19" ht="23.25" customHeight="1" x14ac:dyDescent="0.15">
      <c r="A18" s="256"/>
      <c r="B18" s="33" t="s">
        <v>51</v>
      </c>
      <c r="C18" s="280" t="s">
        <v>60</v>
      </c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2"/>
    </row>
    <row r="19" spans="1:19" ht="23.25" customHeight="1" x14ac:dyDescent="0.15">
      <c r="A19" s="256"/>
      <c r="B19" s="22" t="s">
        <v>28</v>
      </c>
      <c r="C19" s="279" t="s">
        <v>38</v>
      </c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</row>
    <row r="20" spans="1:19" ht="23.25" customHeight="1" x14ac:dyDescent="0.15">
      <c r="A20" s="256"/>
      <c r="B20" s="17" t="s">
        <v>29</v>
      </c>
      <c r="C20" s="279" t="s">
        <v>39</v>
      </c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</row>
    <row r="21" spans="1:19" ht="23.25" customHeight="1" x14ac:dyDescent="0.15">
      <c r="A21" s="256"/>
      <c r="B21" s="257" t="s">
        <v>37</v>
      </c>
      <c r="C21" s="260" t="s">
        <v>40</v>
      </c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2"/>
    </row>
    <row r="22" spans="1:19" ht="23.25" customHeight="1" x14ac:dyDescent="0.15">
      <c r="A22" s="256"/>
      <c r="B22" s="258"/>
      <c r="C22" s="273" t="s">
        <v>41</v>
      </c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5"/>
    </row>
    <row r="23" spans="1:19" ht="23.25" customHeight="1" x14ac:dyDescent="0.15">
      <c r="A23" s="256"/>
      <c r="B23" s="259"/>
      <c r="C23" s="276" t="s">
        <v>42</v>
      </c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8"/>
    </row>
    <row r="24" spans="1:19" ht="39" customHeight="1" x14ac:dyDescent="0.15">
      <c r="A24" s="256"/>
      <c r="B24" s="34" t="s">
        <v>31</v>
      </c>
      <c r="C24" s="250" t="s">
        <v>86</v>
      </c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4"/>
    </row>
    <row r="25" spans="1:19" ht="45" customHeight="1" x14ac:dyDescent="0.15">
      <c r="A25" s="246" t="s">
        <v>75</v>
      </c>
      <c r="B25" s="35" t="s">
        <v>53</v>
      </c>
      <c r="C25" s="270" t="s">
        <v>58</v>
      </c>
      <c r="D25" s="271"/>
      <c r="E25" s="272"/>
      <c r="F25" s="267" t="s">
        <v>65</v>
      </c>
      <c r="G25" s="268"/>
      <c r="H25" s="268"/>
      <c r="I25" s="268"/>
      <c r="J25" s="268"/>
      <c r="K25" s="268"/>
      <c r="L25" s="268"/>
      <c r="M25" s="268"/>
      <c r="N25" s="268"/>
      <c r="O25" s="268"/>
      <c r="P25" s="269"/>
    </row>
    <row r="26" spans="1:19" ht="53.25" customHeight="1" x14ac:dyDescent="0.15">
      <c r="A26" s="238"/>
      <c r="B26" s="17" t="s">
        <v>54</v>
      </c>
      <c r="C26" s="264" t="s">
        <v>55</v>
      </c>
      <c r="D26" s="264"/>
      <c r="E26" s="264"/>
      <c r="F26" s="264"/>
      <c r="G26" s="264"/>
      <c r="H26" s="264"/>
      <c r="I26" s="264"/>
      <c r="J26" s="264"/>
      <c r="K26" s="264"/>
      <c r="L26" s="265" t="s">
        <v>57</v>
      </c>
      <c r="M26" s="265"/>
      <c r="N26" s="265"/>
      <c r="O26" s="265"/>
      <c r="P26" s="266"/>
    </row>
    <row r="27" spans="1:19" ht="37.5" customHeight="1" x14ac:dyDescent="0.15">
      <c r="A27" s="238"/>
      <c r="B27" s="36" t="s">
        <v>73</v>
      </c>
      <c r="C27" s="239" t="s">
        <v>59</v>
      </c>
      <c r="D27" s="239"/>
      <c r="E27" s="239"/>
      <c r="F27" s="263" t="s">
        <v>56</v>
      </c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S27" s="19"/>
    </row>
    <row r="28" spans="1:19" ht="102" customHeight="1" x14ac:dyDescent="0.15">
      <c r="A28" s="242" t="s">
        <v>351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</row>
  </sheetData>
  <mergeCells count="36">
    <mergeCell ref="C15:P15"/>
    <mergeCell ref="C27:E27"/>
    <mergeCell ref="F27:P27"/>
    <mergeCell ref="C24:P24"/>
    <mergeCell ref="C26:K26"/>
    <mergeCell ref="L26:P26"/>
    <mergeCell ref="F25:P25"/>
    <mergeCell ref="C25:E25"/>
    <mergeCell ref="C22:P22"/>
    <mergeCell ref="C23:P23"/>
    <mergeCell ref="C19:P19"/>
    <mergeCell ref="C20:P20"/>
    <mergeCell ref="C17:P17"/>
    <mergeCell ref="C18:P18"/>
    <mergeCell ref="A2:P2"/>
    <mergeCell ref="B3:P3"/>
    <mergeCell ref="B7:P7"/>
    <mergeCell ref="A28:P28"/>
    <mergeCell ref="A4:A6"/>
    <mergeCell ref="C5:P5"/>
    <mergeCell ref="A25:A27"/>
    <mergeCell ref="B9:B13"/>
    <mergeCell ref="C6:P6"/>
    <mergeCell ref="C16:P16"/>
    <mergeCell ref="C14:E14"/>
    <mergeCell ref="F14:H14"/>
    <mergeCell ref="I14:K14"/>
    <mergeCell ref="A9:A24"/>
    <mergeCell ref="B21:B23"/>
    <mergeCell ref="C21:P21"/>
    <mergeCell ref="C4:P4"/>
    <mergeCell ref="L14:M14"/>
    <mergeCell ref="N14:P14"/>
    <mergeCell ref="B8:G8"/>
    <mergeCell ref="H8:J8"/>
    <mergeCell ref="K8:P8"/>
  </mergeCells>
  <phoneticPr fontId="1"/>
  <pageMargins left="0.70866141732283472" right="0.70866141732283472" top="0.74803149606299213" bottom="0.3543307086614173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Normal="100" zoomScaleSheetLayoutView="100" workbookViewId="0">
      <selection activeCell="F22" sqref="F22"/>
    </sheetView>
  </sheetViews>
  <sheetFormatPr defaultColWidth="4.625" defaultRowHeight="23.25" customHeight="1" x14ac:dyDescent="0.15"/>
  <cols>
    <col min="1" max="1" width="16.75" style="1" customWidth="1"/>
    <col min="2" max="2" width="13.375" style="1" customWidth="1"/>
    <col min="3" max="9" width="4.375" style="1" customWidth="1"/>
    <col min="10" max="10" width="3.125" style="1" customWidth="1"/>
    <col min="11" max="14" width="4.375" style="1" customWidth="1"/>
    <col min="15" max="15" width="3.125" style="1" customWidth="1"/>
    <col min="16" max="16" width="4.375" style="1" customWidth="1"/>
    <col min="17" max="16384" width="4.625" style="1"/>
  </cols>
  <sheetData>
    <row r="1" spans="1:16" ht="23.25" customHeight="1" x14ac:dyDescent="0.15">
      <c r="A1" s="1" t="s">
        <v>62</v>
      </c>
      <c r="O1" s="2"/>
    </row>
    <row r="2" spans="1:16" ht="23.25" customHeight="1" x14ac:dyDescent="0.15">
      <c r="A2" s="219" t="s">
        <v>20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6" ht="84.75" customHeight="1" x14ac:dyDescent="0.15">
      <c r="A3" s="200" t="s">
        <v>358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84.75" customHeight="1" x14ac:dyDescent="0.15">
      <c r="A4" s="200" t="s">
        <v>369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</row>
    <row r="5" spans="1:16" ht="84.75" customHeight="1" x14ac:dyDescent="0.15">
      <c r="A5" s="200" t="s">
        <v>355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</row>
    <row r="6" spans="1:16" ht="23.25" customHeight="1" x14ac:dyDescent="0.15">
      <c r="A6" s="203" t="s">
        <v>360</v>
      </c>
      <c r="B6" s="293" t="s">
        <v>361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5"/>
    </row>
    <row r="7" spans="1:16" ht="45.75" customHeight="1" x14ac:dyDescent="0.15">
      <c r="A7" s="202" t="s">
        <v>353</v>
      </c>
      <c r="B7" s="296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8"/>
    </row>
    <row r="8" spans="1:16" ht="23.25" customHeight="1" x14ac:dyDescent="0.15">
      <c r="A8" s="201" t="s">
        <v>32</v>
      </c>
      <c r="B8" s="299" t="s">
        <v>63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1"/>
    </row>
    <row r="9" spans="1:16" s="16" customFormat="1" ht="23.25" customHeight="1" x14ac:dyDescent="0.15">
      <c r="A9" s="238" t="s">
        <v>64</v>
      </c>
      <c r="B9" s="302" t="s">
        <v>362</v>
      </c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4"/>
    </row>
    <row r="10" spans="1:16" s="16" customFormat="1" ht="23.25" customHeight="1" x14ac:dyDescent="0.15">
      <c r="A10" s="238"/>
      <c r="B10" s="283" t="s">
        <v>33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5"/>
    </row>
    <row r="11" spans="1:16" ht="23.25" customHeight="1" x14ac:dyDescent="0.15">
      <c r="A11" s="292"/>
      <c r="B11" s="286" t="s">
        <v>34</v>
      </c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8"/>
    </row>
    <row r="12" spans="1:16" ht="23.25" customHeight="1" x14ac:dyDescent="0.15">
      <c r="A12" s="247" t="s">
        <v>359</v>
      </c>
      <c r="B12" s="243" t="s">
        <v>76</v>
      </c>
      <c r="C12" s="290" t="s">
        <v>77</v>
      </c>
      <c r="D12" s="290"/>
      <c r="E12" s="290"/>
      <c r="F12" s="290"/>
      <c r="G12" s="290"/>
      <c r="H12" s="290"/>
      <c r="I12" s="290"/>
      <c r="J12" s="290" t="s">
        <v>78</v>
      </c>
      <c r="K12" s="290"/>
      <c r="L12" s="290"/>
      <c r="M12" s="290"/>
      <c r="N12" s="290"/>
      <c r="O12" s="290"/>
      <c r="P12" s="290"/>
    </row>
    <row r="13" spans="1:16" ht="23.25" customHeight="1" x14ac:dyDescent="0.15">
      <c r="A13" s="248"/>
      <c r="B13" s="244"/>
      <c r="C13" s="290" t="s">
        <v>79</v>
      </c>
      <c r="D13" s="290"/>
      <c r="E13" s="290"/>
      <c r="F13" s="290"/>
      <c r="G13" s="290"/>
      <c r="H13" s="290"/>
      <c r="I13" s="290"/>
      <c r="J13" s="290" t="s">
        <v>80</v>
      </c>
      <c r="K13" s="290"/>
      <c r="L13" s="290"/>
      <c r="M13" s="290"/>
      <c r="N13" s="290"/>
      <c r="O13" s="290"/>
      <c r="P13" s="290"/>
    </row>
    <row r="14" spans="1:16" ht="23.25" customHeight="1" x14ac:dyDescent="0.15">
      <c r="A14" s="248"/>
      <c r="B14" s="245"/>
      <c r="C14" s="290" t="s">
        <v>81</v>
      </c>
      <c r="D14" s="290"/>
      <c r="E14" s="290"/>
      <c r="F14" s="290"/>
      <c r="G14" s="290"/>
      <c r="H14" s="290"/>
      <c r="I14" s="290"/>
      <c r="J14" s="290" t="s">
        <v>82</v>
      </c>
      <c r="K14" s="290"/>
      <c r="L14" s="290"/>
      <c r="M14" s="290"/>
      <c r="N14" s="290"/>
      <c r="O14" s="290"/>
      <c r="P14" s="290"/>
    </row>
    <row r="15" spans="1:16" ht="23.25" customHeight="1" x14ac:dyDescent="0.15">
      <c r="A15" s="249"/>
      <c r="B15" s="17" t="s">
        <v>363</v>
      </c>
      <c r="C15" s="289" t="s">
        <v>364</v>
      </c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</row>
  </sheetData>
  <mergeCells count="20">
    <mergeCell ref="B6:P6"/>
    <mergeCell ref="B7:P7"/>
    <mergeCell ref="B8:P8"/>
    <mergeCell ref="B9:P9"/>
    <mergeCell ref="B10:P10"/>
    <mergeCell ref="B11:P11"/>
    <mergeCell ref="A12:A15"/>
    <mergeCell ref="C15:P15"/>
    <mergeCell ref="A2:P2"/>
    <mergeCell ref="B12:B14"/>
    <mergeCell ref="C12:I12"/>
    <mergeCell ref="J12:P12"/>
    <mergeCell ref="C13:I13"/>
    <mergeCell ref="C14:I14"/>
    <mergeCell ref="J13:P13"/>
    <mergeCell ref="J14:P14"/>
    <mergeCell ref="B3:P3"/>
    <mergeCell ref="B4:P4"/>
    <mergeCell ref="B5:P5"/>
    <mergeCell ref="A9:A11"/>
  </mergeCells>
  <phoneticPr fontId="1"/>
  <pageMargins left="0.70866141732283472" right="0.70866141732283472" top="0.74803149606299213" bottom="0.354330708661417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zoomScaleNormal="100" zoomScaleSheetLayoutView="100" workbookViewId="0">
      <selection activeCell="L4" sqref="L4"/>
    </sheetView>
  </sheetViews>
  <sheetFormatPr defaultColWidth="4.625" defaultRowHeight="23.25" customHeight="1" x14ac:dyDescent="0.15"/>
  <cols>
    <col min="1" max="1" width="17.375" style="16" customWidth="1"/>
    <col min="2" max="2" width="71.625" style="1" customWidth="1"/>
    <col min="3" max="16384" width="4.625" style="1"/>
  </cols>
  <sheetData>
    <row r="1" spans="1:2" ht="23.25" customHeight="1" x14ac:dyDescent="0.15">
      <c r="A1" s="16" t="s">
        <v>66</v>
      </c>
    </row>
    <row r="2" spans="1:2" ht="23.25" customHeight="1" x14ac:dyDescent="0.15">
      <c r="A2" s="219" t="s">
        <v>20</v>
      </c>
      <c r="B2" s="219"/>
    </row>
    <row r="3" spans="1:2" ht="111.75" customHeight="1" x14ac:dyDescent="0.15">
      <c r="A3" s="200" t="s">
        <v>356</v>
      </c>
      <c r="B3" s="205"/>
    </row>
    <row r="4" spans="1:2" ht="111.75" customHeight="1" x14ac:dyDescent="0.15">
      <c r="A4" s="200" t="s">
        <v>354</v>
      </c>
      <c r="B4" s="205"/>
    </row>
    <row r="5" spans="1:2" ht="111.75" customHeight="1" x14ac:dyDescent="0.15">
      <c r="A5" s="200" t="s">
        <v>68</v>
      </c>
      <c r="B5" s="205"/>
    </row>
    <row r="6" spans="1:2" ht="111.75" customHeight="1" x14ac:dyDescent="0.15">
      <c r="A6" s="200" t="s">
        <v>67</v>
      </c>
      <c r="B6" s="205"/>
    </row>
    <row r="7" spans="1:2" ht="111.75" customHeight="1" x14ac:dyDescent="0.15">
      <c r="A7" s="200" t="s">
        <v>357</v>
      </c>
      <c r="B7" s="205"/>
    </row>
    <row r="8" spans="1:2" ht="111.75" customHeight="1" x14ac:dyDescent="0.15">
      <c r="A8" s="200" t="s">
        <v>338</v>
      </c>
      <c r="B8" s="205"/>
    </row>
    <row r="9" spans="1:2" ht="75.75" customHeight="1" x14ac:dyDescent="0.15">
      <c r="A9" s="200" t="s">
        <v>84</v>
      </c>
      <c r="B9" s="205" t="s">
        <v>69</v>
      </c>
    </row>
    <row r="10" spans="1:2" ht="23.25" customHeight="1" x14ac:dyDescent="0.15">
      <c r="A10" s="37"/>
    </row>
    <row r="11" spans="1:2" ht="23.25" customHeight="1" x14ac:dyDescent="0.15">
      <c r="A11" s="37"/>
    </row>
  </sheetData>
  <mergeCells count="1">
    <mergeCell ref="A2:B2"/>
  </mergeCells>
  <phoneticPr fontId="1"/>
  <pageMargins left="0.70866141732283472" right="0.70866141732283472" top="0.74803149606299213" bottom="0.354330708661417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activeCell="Q13" sqref="Q13:U20"/>
    </sheetView>
  </sheetViews>
  <sheetFormatPr defaultRowHeight="20.100000000000001" customHeight="1" x14ac:dyDescent="0.15"/>
  <cols>
    <col min="1" max="1" width="12.375" style="38" customWidth="1"/>
    <col min="2" max="2" width="8.25" style="38" customWidth="1"/>
    <col min="3" max="3" width="10" style="38" customWidth="1"/>
    <col min="4" max="5" width="8.375" style="38" customWidth="1"/>
    <col min="6" max="6" width="10.875" style="38" customWidth="1"/>
    <col min="7" max="9" width="8.375" style="38" customWidth="1"/>
    <col min="10" max="16384" width="9" style="38"/>
  </cols>
  <sheetData>
    <row r="1" spans="1:9" ht="20.100000000000001" customHeight="1" x14ac:dyDescent="0.15">
      <c r="A1" s="16" t="s">
        <v>107</v>
      </c>
      <c r="I1" s="47"/>
    </row>
    <row r="2" spans="1:9" ht="31.5" customHeight="1" x14ac:dyDescent="0.15">
      <c r="A2" s="332" t="s">
        <v>87</v>
      </c>
      <c r="B2" s="332"/>
      <c r="C2" s="332"/>
      <c r="D2" s="332"/>
      <c r="E2" s="332"/>
      <c r="F2" s="332"/>
      <c r="G2" s="332"/>
      <c r="H2" s="332"/>
      <c r="I2" s="332"/>
    </row>
    <row r="3" spans="1:9" ht="20.100000000000001" customHeight="1" x14ac:dyDescent="0.15">
      <c r="A3" s="310" t="s">
        <v>194</v>
      </c>
      <c r="B3" s="310"/>
      <c r="C3" s="310"/>
      <c r="D3" s="310"/>
      <c r="E3" s="310"/>
      <c r="F3" s="310"/>
      <c r="G3" s="310"/>
      <c r="H3" s="310"/>
      <c r="I3" s="310"/>
    </row>
    <row r="4" spans="1:9" ht="20.100000000000001" customHeight="1" x14ac:dyDescent="0.15">
      <c r="A4" s="329" t="s">
        <v>104</v>
      </c>
      <c r="B4" s="330"/>
      <c r="C4" s="331"/>
      <c r="D4" s="328"/>
      <c r="E4" s="328"/>
      <c r="F4" s="328"/>
      <c r="G4" s="39" t="s">
        <v>88</v>
      </c>
      <c r="H4" s="328" t="s">
        <v>89</v>
      </c>
      <c r="I4" s="328"/>
    </row>
    <row r="5" spans="1:9" ht="20.100000000000001" customHeight="1" x14ac:dyDescent="0.15">
      <c r="A5" s="328" t="s">
        <v>105</v>
      </c>
      <c r="B5" s="328"/>
      <c r="C5" s="328"/>
      <c r="D5" s="329"/>
      <c r="E5" s="330"/>
      <c r="F5" s="330"/>
      <c r="G5" s="330"/>
      <c r="H5" s="330"/>
      <c r="I5" s="331"/>
    </row>
    <row r="6" spans="1:9" ht="20.100000000000001" customHeight="1" x14ac:dyDescent="0.15">
      <c r="A6" s="328" t="s">
        <v>106</v>
      </c>
      <c r="B6" s="328"/>
      <c r="C6" s="328"/>
      <c r="D6" s="329"/>
      <c r="E6" s="330"/>
      <c r="F6" s="330"/>
      <c r="G6" s="330"/>
      <c r="H6" s="330"/>
      <c r="I6" s="331"/>
    </row>
    <row r="7" spans="1:9" ht="20.100000000000001" customHeight="1" x14ac:dyDescent="0.15">
      <c r="A7" s="326" t="s">
        <v>90</v>
      </c>
      <c r="B7" s="326"/>
      <c r="C7" s="326"/>
      <c r="D7" s="327" t="s">
        <v>100</v>
      </c>
      <c r="E7" s="327"/>
      <c r="F7" s="327"/>
      <c r="G7" s="327"/>
      <c r="H7" s="327"/>
      <c r="I7" s="327"/>
    </row>
    <row r="8" spans="1:9" ht="20.100000000000001" customHeight="1" x14ac:dyDescent="0.15">
      <c r="A8" s="326" t="s">
        <v>197</v>
      </c>
      <c r="B8" s="326"/>
      <c r="C8" s="326"/>
      <c r="D8" s="327" t="s">
        <v>100</v>
      </c>
      <c r="E8" s="327"/>
      <c r="F8" s="327"/>
      <c r="G8" s="327"/>
      <c r="H8" s="327"/>
      <c r="I8" s="327"/>
    </row>
    <row r="9" spans="1:9" ht="20.100000000000001" customHeight="1" x14ac:dyDescent="0.15">
      <c r="A9" s="324"/>
      <c r="B9" s="325"/>
      <c r="C9" s="325"/>
      <c r="D9" s="325"/>
      <c r="E9" s="325"/>
      <c r="F9" s="325"/>
      <c r="G9" s="325"/>
      <c r="H9" s="325"/>
      <c r="I9" s="325"/>
    </row>
    <row r="10" spans="1:9" ht="20.100000000000001" customHeight="1" x14ac:dyDescent="0.15">
      <c r="A10" s="310" t="s">
        <v>195</v>
      </c>
      <c r="B10" s="310"/>
      <c r="C10" s="310"/>
      <c r="D10" s="310"/>
      <c r="E10" s="310"/>
      <c r="F10" s="310"/>
      <c r="G10" s="310"/>
      <c r="H10" s="310"/>
      <c r="I10" s="310"/>
    </row>
    <row r="11" spans="1:9" ht="20.100000000000001" customHeight="1" x14ac:dyDescent="0.15">
      <c r="A11" s="315" t="s">
        <v>91</v>
      </c>
      <c r="B11" s="308" t="s">
        <v>92</v>
      </c>
      <c r="C11" s="319" t="s">
        <v>93</v>
      </c>
      <c r="D11" s="319"/>
      <c r="E11" s="319" t="s">
        <v>197</v>
      </c>
      <c r="F11" s="319"/>
      <c r="G11" s="321" t="s">
        <v>94</v>
      </c>
      <c r="H11" s="322"/>
      <c r="I11" s="323"/>
    </row>
    <row r="12" spans="1:9" ht="20.100000000000001" customHeight="1" x14ac:dyDescent="0.15">
      <c r="A12" s="316"/>
      <c r="B12" s="318"/>
      <c r="C12" s="320"/>
      <c r="D12" s="320"/>
      <c r="E12" s="320"/>
      <c r="F12" s="320"/>
      <c r="G12" s="321"/>
      <c r="H12" s="322"/>
      <c r="I12" s="323"/>
    </row>
    <row r="13" spans="1:9" ht="20.100000000000001" customHeight="1" x14ac:dyDescent="0.15">
      <c r="A13" s="317"/>
      <c r="B13" s="308"/>
      <c r="C13" s="319"/>
      <c r="D13" s="319"/>
      <c r="E13" s="319"/>
      <c r="F13" s="319"/>
      <c r="G13" s="321"/>
      <c r="H13" s="322"/>
      <c r="I13" s="323"/>
    </row>
    <row r="14" spans="1:9" ht="20.100000000000001" customHeight="1" x14ac:dyDescent="0.15">
      <c r="A14" s="51" t="s">
        <v>95</v>
      </c>
      <c r="B14" s="40" t="s">
        <v>96</v>
      </c>
      <c r="C14" s="314" t="s">
        <v>98</v>
      </c>
      <c r="D14" s="314"/>
      <c r="E14" s="314" t="s">
        <v>98</v>
      </c>
      <c r="F14" s="314"/>
      <c r="G14" s="311"/>
      <c r="H14" s="312"/>
      <c r="I14" s="313"/>
    </row>
    <row r="15" spans="1:9" ht="20.100000000000001" customHeight="1" x14ac:dyDescent="0.15">
      <c r="A15" s="48" t="s">
        <v>99</v>
      </c>
      <c r="B15" s="40" t="s">
        <v>96</v>
      </c>
      <c r="C15" s="314" t="s">
        <v>98</v>
      </c>
      <c r="D15" s="314"/>
      <c r="E15" s="314" t="s">
        <v>98</v>
      </c>
      <c r="F15" s="314"/>
      <c r="G15" s="311"/>
      <c r="H15" s="312"/>
      <c r="I15" s="313"/>
    </row>
    <row r="16" spans="1:9" ht="20.100000000000001" customHeight="1" x14ac:dyDescent="0.15">
      <c r="A16" s="49" t="s">
        <v>83</v>
      </c>
      <c r="B16" s="40" t="s">
        <v>96</v>
      </c>
      <c r="C16" s="309" t="s">
        <v>97</v>
      </c>
      <c r="D16" s="309"/>
      <c r="E16" s="309" t="s">
        <v>97</v>
      </c>
      <c r="F16" s="309"/>
      <c r="G16" s="311"/>
      <c r="H16" s="312"/>
      <c r="I16" s="313"/>
    </row>
    <row r="17" spans="1:12" ht="20.100000000000001" customHeight="1" x14ac:dyDescent="0.15">
      <c r="A17" s="49" t="s">
        <v>102</v>
      </c>
      <c r="B17" s="40" t="s">
        <v>96</v>
      </c>
      <c r="C17" s="309" t="s">
        <v>97</v>
      </c>
      <c r="D17" s="309"/>
      <c r="E17" s="309" t="s">
        <v>97</v>
      </c>
      <c r="F17" s="309"/>
      <c r="G17" s="311"/>
      <c r="H17" s="312"/>
      <c r="I17" s="313"/>
    </row>
    <row r="18" spans="1:12" ht="20.100000000000001" customHeight="1" x14ac:dyDescent="0.15">
      <c r="A18" s="41"/>
      <c r="B18" s="43"/>
      <c r="C18" s="43"/>
      <c r="D18" s="43"/>
      <c r="E18" s="44"/>
      <c r="F18" s="44"/>
      <c r="G18" s="44"/>
      <c r="H18" s="44"/>
      <c r="I18" s="45"/>
    </row>
    <row r="19" spans="1:12" ht="20.100000000000001" customHeight="1" x14ac:dyDescent="0.15">
      <c r="A19" s="310" t="s">
        <v>196</v>
      </c>
      <c r="B19" s="310"/>
      <c r="C19" s="310"/>
      <c r="D19" s="310"/>
      <c r="E19" s="310"/>
      <c r="F19" s="310"/>
      <c r="G19" s="310"/>
      <c r="H19" s="310"/>
      <c r="I19" s="310"/>
    </row>
    <row r="20" spans="1:12" ht="164.25" customHeight="1" x14ac:dyDescent="0.15">
      <c r="A20" s="308"/>
      <c r="B20" s="308"/>
      <c r="C20" s="308"/>
      <c r="D20" s="308"/>
      <c r="E20" s="308"/>
      <c r="F20" s="308"/>
      <c r="G20" s="308"/>
      <c r="H20" s="308"/>
      <c r="I20" s="308"/>
    </row>
    <row r="21" spans="1:12" ht="14.25" customHeight="1" x14ac:dyDescent="0.15">
      <c r="A21" s="42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ht="20.100000000000001" customHeight="1" x14ac:dyDescent="0.15">
      <c r="A22" s="305" t="s">
        <v>365</v>
      </c>
      <c r="B22" s="306"/>
      <c r="C22" s="306"/>
      <c r="D22" s="306"/>
      <c r="E22" s="306"/>
      <c r="F22" s="306"/>
      <c r="G22" s="306"/>
      <c r="H22" s="306"/>
      <c r="I22" s="307"/>
    </row>
    <row r="23" spans="1:12" ht="164.25" customHeight="1" x14ac:dyDescent="0.15">
      <c r="A23" s="308"/>
      <c r="B23" s="308"/>
      <c r="C23" s="308"/>
      <c r="D23" s="308"/>
      <c r="E23" s="308"/>
      <c r="F23" s="308"/>
      <c r="G23" s="308"/>
      <c r="H23" s="308"/>
      <c r="I23" s="308"/>
    </row>
  </sheetData>
  <mergeCells count="36">
    <mergeCell ref="A2:I2"/>
    <mergeCell ref="A3:I3"/>
    <mergeCell ref="A4:C4"/>
    <mergeCell ref="D4:F4"/>
    <mergeCell ref="H4:I4"/>
    <mergeCell ref="A9:I9"/>
    <mergeCell ref="A10:I10"/>
    <mergeCell ref="A8:C8"/>
    <mergeCell ref="D8:I8"/>
    <mergeCell ref="A5:C5"/>
    <mergeCell ref="D5:I5"/>
    <mergeCell ref="A6:C6"/>
    <mergeCell ref="D6:I6"/>
    <mergeCell ref="A7:C7"/>
    <mergeCell ref="D7:I7"/>
    <mergeCell ref="A11:A13"/>
    <mergeCell ref="B11:B13"/>
    <mergeCell ref="C11:D13"/>
    <mergeCell ref="E11:F13"/>
    <mergeCell ref="G11:I13"/>
    <mergeCell ref="C16:D16"/>
    <mergeCell ref="E16:F16"/>
    <mergeCell ref="G16:I16"/>
    <mergeCell ref="C14:D14"/>
    <mergeCell ref="E14:F14"/>
    <mergeCell ref="C15:D15"/>
    <mergeCell ref="E15:F15"/>
    <mergeCell ref="G14:I14"/>
    <mergeCell ref="G15:I15"/>
    <mergeCell ref="A22:I22"/>
    <mergeCell ref="A20:I20"/>
    <mergeCell ref="A23:I23"/>
    <mergeCell ref="C17:D17"/>
    <mergeCell ref="E17:F17"/>
    <mergeCell ref="A19:I19"/>
    <mergeCell ref="G17:I17"/>
  </mergeCells>
  <phoneticPr fontId="1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80" zoomScaleSheetLayoutView="100" workbookViewId="0">
      <selection activeCell="U18" sqref="U18:W18"/>
    </sheetView>
  </sheetViews>
  <sheetFormatPr defaultRowHeight="13.5" x14ac:dyDescent="0.15"/>
  <cols>
    <col min="1" max="1" width="28.625" style="110" customWidth="1"/>
    <col min="2" max="2" width="13.625" style="110" customWidth="1"/>
    <col min="3" max="3" width="3.5" style="125" customWidth="1"/>
    <col min="4" max="4" width="11.25" style="110" customWidth="1"/>
    <col min="5" max="5" width="3" style="110" bestFit="1" customWidth="1"/>
    <col min="6" max="6" width="11.25" style="110" customWidth="1"/>
    <col min="7" max="7" width="3" style="110" bestFit="1" customWidth="1"/>
    <col min="8" max="8" width="11.25" style="110" customWidth="1"/>
    <col min="9" max="16384" width="9" style="110"/>
  </cols>
  <sheetData>
    <row r="1" spans="1:8" ht="14.25" x14ac:dyDescent="0.15">
      <c r="A1" s="16" t="s">
        <v>193</v>
      </c>
      <c r="B1" s="104"/>
    </row>
    <row r="2" spans="1:8" ht="17.25" x14ac:dyDescent="0.2">
      <c r="A2" s="338" t="s">
        <v>335</v>
      </c>
      <c r="B2" s="338"/>
      <c r="C2" s="338"/>
      <c r="D2" s="338"/>
      <c r="E2" s="338"/>
      <c r="F2" s="338"/>
      <c r="G2" s="338"/>
      <c r="H2" s="338"/>
    </row>
    <row r="3" spans="1:8" ht="21.75" customHeight="1" x14ac:dyDescent="0.15">
      <c r="A3" s="104" t="s">
        <v>189</v>
      </c>
      <c r="B3" s="105"/>
    </row>
    <row r="4" spans="1:8" s="111" customFormat="1" ht="20.25" customHeight="1" x14ac:dyDescent="0.15">
      <c r="A4" s="112" t="s">
        <v>161</v>
      </c>
      <c r="B4" s="335" t="s">
        <v>191</v>
      </c>
      <c r="C4" s="335"/>
      <c r="D4" s="335" t="s">
        <v>94</v>
      </c>
      <c r="E4" s="335"/>
      <c r="F4" s="335"/>
      <c r="G4" s="335"/>
      <c r="H4" s="335"/>
    </row>
    <row r="5" spans="1:8" s="111" customFormat="1" ht="20.25" customHeight="1" x14ac:dyDescent="0.15">
      <c r="A5" s="116" t="s">
        <v>162</v>
      </c>
      <c r="B5" s="113"/>
      <c r="C5" s="112" t="s">
        <v>163</v>
      </c>
      <c r="D5" s="333" t="s">
        <v>179</v>
      </c>
      <c r="E5" s="333"/>
      <c r="F5" s="333"/>
      <c r="G5" s="333"/>
      <c r="H5" s="333"/>
    </row>
    <row r="6" spans="1:8" s="111" customFormat="1" ht="20.25" customHeight="1" x14ac:dyDescent="0.15">
      <c r="A6" s="116" t="s">
        <v>164</v>
      </c>
      <c r="B6" s="113"/>
      <c r="C6" s="112" t="s">
        <v>163</v>
      </c>
      <c r="D6" s="333" t="s">
        <v>180</v>
      </c>
      <c r="E6" s="333"/>
      <c r="F6" s="333"/>
      <c r="G6" s="333"/>
      <c r="H6" s="333"/>
    </row>
    <row r="7" spans="1:8" s="111" customFormat="1" ht="20.25" customHeight="1" x14ac:dyDescent="0.15">
      <c r="A7" s="116" t="s">
        <v>178</v>
      </c>
      <c r="B7" s="113"/>
      <c r="C7" s="112" t="s">
        <v>163</v>
      </c>
      <c r="D7" s="333" t="s">
        <v>180</v>
      </c>
      <c r="E7" s="333"/>
      <c r="F7" s="333"/>
      <c r="G7" s="333"/>
      <c r="H7" s="333"/>
    </row>
    <row r="8" spans="1:8" s="111" customFormat="1" ht="20.25" customHeight="1" x14ac:dyDescent="0.15">
      <c r="A8" s="116" t="s">
        <v>183</v>
      </c>
      <c r="B8" s="113"/>
      <c r="C8" s="112" t="s">
        <v>163</v>
      </c>
      <c r="D8" s="333" t="s">
        <v>184</v>
      </c>
      <c r="E8" s="333"/>
      <c r="F8" s="333"/>
      <c r="G8" s="333"/>
      <c r="H8" s="333"/>
    </row>
    <row r="9" spans="1:8" s="111" customFormat="1" ht="20.25" customHeight="1" x14ac:dyDescent="0.15">
      <c r="A9" s="116" t="s">
        <v>165</v>
      </c>
      <c r="B9" s="113"/>
      <c r="C9" s="112" t="s">
        <v>163</v>
      </c>
      <c r="D9" s="333" t="s">
        <v>182</v>
      </c>
      <c r="E9" s="333"/>
      <c r="F9" s="333"/>
      <c r="G9" s="333"/>
      <c r="H9" s="333"/>
    </row>
    <row r="10" spans="1:8" ht="20.25" customHeight="1" x14ac:dyDescent="0.15">
      <c r="A10" s="116" t="s">
        <v>166</v>
      </c>
      <c r="B10" s="113"/>
      <c r="C10" s="112" t="s">
        <v>163</v>
      </c>
      <c r="D10" s="336" t="s">
        <v>181</v>
      </c>
      <c r="E10" s="336"/>
      <c r="F10" s="336"/>
      <c r="G10" s="336"/>
      <c r="H10" s="336"/>
    </row>
    <row r="11" spans="1:8" ht="20.25" customHeight="1" x14ac:dyDescent="0.15">
      <c r="A11" s="116" t="s">
        <v>167</v>
      </c>
      <c r="B11" s="113"/>
      <c r="C11" s="112" t="s">
        <v>163</v>
      </c>
      <c r="D11" s="334"/>
      <c r="E11" s="334"/>
      <c r="F11" s="334"/>
      <c r="G11" s="334"/>
      <c r="H11" s="334"/>
    </row>
    <row r="12" spans="1:8" s="111" customFormat="1" ht="20.25" customHeight="1" x14ac:dyDescent="0.15">
      <c r="A12" s="116" t="s">
        <v>168</v>
      </c>
      <c r="B12" s="113"/>
      <c r="C12" s="112" t="s">
        <v>163</v>
      </c>
      <c r="D12" s="333" t="s">
        <v>180</v>
      </c>
      <c r="E12" s="333"/>
      <c r="F12" s="333"/>
      <c r="G12" s="333"/>
      <c r="H12" s="333"/>
    </row>
    <row r="13" spans="1:8" s="111" customFormat="1" ht="20.25" customHeight="1" x14ac:dyDescent="0.15">
      <c r="A13" s="116" t="s">
        <v>169</v>
      </c>
      <c r="B13" s="113"/>
      <c r="C13" s="112" t="s">
        <v>163</v>
      </c>
      <c r="D13" s="334"/>
      <c r="E13" s="334"/>
      <c r="F13" s="334"/>
      <c r="G13" s="334"/>
      <c r="H13" s="334"/>
    </row>
    <row r="14" spans="1:8" s="111" customFormat="1" ht="21" customHeight="1" x14ac:dyDescent="0.15">
      <c r="A14" s="116" t="s">
        <v>170</v>
      </c>
      <c r="B14" s="113"/>
      <c r="C14" s="112" t="s">
        <v>163</v>
      </c>
      <c r="D14" s="336" t="s">
        <v>185</v>
      </c>
      <c r="E14" s="336"/>
      <c r="F14" s="336"/>
      <c r="G14" s="336"/>
      <c r="H14" s="336"/>
    </row>
    <row r="15" spans="1:8" s="111" customFormat="1" ht="23.25" customHeight="1" x14ac:dyDescent="0.15">
      <c r="A15" s="115" t="s">
        <v>186</v>
      </c>
      <c r="B15" s="114">
        <f>SUM(B5:B14)</f>
        <v>0</v>
      </c>
      <c r="C15" s="112" t="s">
        <v>163</v>
      </c>
      <c r="D15" s="337"/>
      <c r="E15" s="337"/>
      <c r="F15" s="337"/>
      <c r="G15" s="337"/>
      <c r="H15" s="337"/>
    </row>
    <row r="16" spans="1:8" s="111" customFormat="1" x14ac:dyDescent="0.15">
      <c r="A16" s="117"/>
      <c r="B16" s="107"/>
      <c r="C16" s="108"/>
      <c r="D16" s="108"/>
      <c r="E16" s="108"/>
      <c r="F16" s="108"/>
      <c r="G16" s="108"/>
      <c r="H16" s="108"/>
    </row>
    <row r="17" spans="1:8" ht="18" customHeight="1" x14ac:dyDescent="0.15">
      <c r="A17" s="118" t="s">
        <v>190</v>
      </c>
    </row>
    <row r="18" spans="1:8" s="111" customFormat="1" ht="20.25" customHeight="1" x14ac:dyDescent="0.15">
      <c r="A18" s="115" t="s">
        <v>161</v>
      </c>
      <c r="B18" s="335" t="s">
        <v>191</v>
      </c>
      <c r="C18" s="335"/>
      <c r="D18" s="335" t="s">
        <v>94</v>
      </c>
      <c r="E18" s="335"/>
      <c r="F18" s="335"/>
      <c r="G18" s="335"/>
      <c r="H18" s="335"/>
    </row>
    <row r="19" spans="1:8" s="111" customFormat="1" ht="20.25" customHeight="1" x14ac:dyDescent="0.15">
      <c r="A19" s="116" t="s">
        <v>187</v>
      </c>
      <c r="B19" s="114"/>
      <c r="C19" s="112" t="s">
        <v>144</v>
      </c>
      <c r="D19" s="336"/>
      <c r="E19" s="336"/>
      <c r="F19" s="336"/>
      <c r="G19" s="336"/>
      <c r="H19" s="336"/>
    </row>
    <row r="20" spans="1:8" s="111" customFormat="1" ht="40.5" customHeight="1" x14ac:dyDescent="0.15">
      <c r="A20" s="116" t="s">
        <v>188</v>
      </c>
      <c r="B20" s="114"/>
      <c r="C20" s="112" t="s">
        <v>144</v>
      </c>
      <c r="D20" s="337" t="s">
        <v>341</v>
      </c>
      <c r="E20" s="337"/>
      <c r="F20" s="337"/>
      <c r="G20" s="337"/>
      <c r="H20" s="337"/>
    </row>
    <row r="21" spans="1:8" s="111" customFormat="1" ht="20.25" customHeight="1" x14ac:dyDescent="0.15">
      <c r="A21" s="116" t="s">
        <v>171</v>
      </c>
      <c r="B21" s="114"/>
      <c r="C21" s="112" t="s">
        <v>144</v>
      </c>
      <c r="D21" s="334"/>
      <c r="E21" s="334"/>
      <c r="F21" s="334"/>
      <c r="G21" s="334"/>
      <c r="H21" s="334"/>
    </row>
    <row r="22" spans="1:8" s="111" customFormat="1" ht="20.25" customHeight="1" x14ac:dyDescent="0.15">
      <c r="A22" s="116" t="s">
        <v>108</v>
      </c>
      <c r="B22" s="114"/>
      <c r="C22" s="112" t="s">
        <v>144</v>
      </c>
      <c r="D22" s="334"/>
      <c r="E22" s="334"/>
      <c r="F22" s="334"/>
      <c r="G22" s="334"/>
      <c r="H22" s="334"/>
    </row>
    <row r="23" spans="1:8" s="111" customFormat="1" ht="20.25" customHeight="1" x14ac:dyDescent="0.15">
      <c r="A23" s="116" t="s">
        <v>172</v>
      </c>
      <c r="B23" s="114"/>
      <c r="C23" s="112" t="s">
        <v>144</v>
      </c>
      <c r="D23" s="334"/>
      <c r="E23" s="334"/>
      <c r="F23" s="334"/>
      <c r="G23" s="334"/>
      <c r="H23" s="334"/>
    </row>
    <row r="24" spans="1:8" ht="20.25" customHeight="1" x14ac:dyDescent="0.15">
      <c r="A24" s="115" t="s">
        <v>101</v>
      </c>
      <c r="B24" s="114">
        <f>SUM(B19:B23)</f>
        <v>0</v>
      </c>
      <c r="C24" s="112" t="s">
        <v>144</v>
      </c>
      <c r="D24" s="334"/>
      <c r="E24" s="334"/>
      <c r="F24" s="334"/>
      <c r="G24" s="334"/>
      <c r="H24" s="334"/>
    </row>
    <row r="25" spans="1:8" ht="16.5" customHeight="1" x14ac:dyDescent="0.15">
      <c r="A25" s="119"/>
      <c r="B25" s="106"/>
    </row>
    <row r="26" spans="1:8" s="111" customFormat="1" ht="21" customHeight="1" x14ac:dyDescent="0.15">
      <c r="A26" s="120" t="s">
        <v>192</v>
      </c>
      <c r="B26" s="106"/>
      <c r="C26" s="125"/>
      <c r="D26" s="110"/>
      <c r="E26" s="110"/>
      <c r="F26" s="110"/>
      <c r="G26" s="110"/>
      <c r="H26" s="110"/>
    </row>
    <row r="27" spans="1:8" s="111" customFormat="1" ht="21" customHeight="1" x14ac:dyDescent="0.15">
      <c r="A27" s="115" t="s">
        <v>173</v>
      </c>
      <c r="B27" s="339" t="s">
        <v>174</v>
      </c>
      <c r="C27" s="339"/>
      <c r="D27" s="339" t="s">
        <v>175</v>
      </c>
      <c r="E27" s="339"/>
      <c r="F27" s="339" t="s">
        <v>101</v>
      </c>
      <c r="G27" s="339"/>
      <c r="H27" s="115" t="s">
        <v>176</v>
      </c>
    </row>
    <row r="28" spans="1:8" s="111" customFormat="1" ht="21" customHeight="1" x14ac:dyDescent="0.15">
      <c r="A28" s="116"/>
      <c r="B28" s="121"/>
      <c r="C28" s="115" t="s">
        <v>163</v>
      </c>
      <c r="D28" s="122"/>
      <c r="E28" s="115" t="s">
        <v>163</v>
      </c>
      <c r="F28" s="123"/>
      <c r="G28" s="115" t="s">
        <v>163</v>
      </c>
      <c r="H28" s="124" t="s">
        <v>177</v>
      </c>
    </row>
    <row r="29" spans="1:8" s="111" customFormat="1" ht="21" customHeight="1" x14ac:dyDescent="0.15">
      <c r="A29" s="116"/>
      <c r="B29" s="121"/>
      <c r="C29" s="115" t="s">
        <v>163</v>
      </c>
      <c r="D29" s="122"/>
      <c r="E29" s="115" t="s">
        <v>163</v>
      </c>
      <c r="F29" s="123"/>
      <c r="G29" s="115" t="s">
        <v>163</v>
      </c>
      <c r="H29" s="124" t="s">
        <v>177</v>
      </c>
    </row>
    <row r="30" spans="1:8" s="111" customFormat="1" ht="21" customHeight="1" x14ac:dyDescent="0.15">
      <c r="A30" s="115" t="s">
        <v>101</v>
      </c>
      <c r="B30" s="123">
        <f>SUM(B28:B29)</f>
        <v>0</v>
      </c>
      <c r="C30" s="115" t="s">
        <v>163</v>
      </c>
      <c r="D30" s="123">
        <f>SUM(D28:D29)</f>
        <v>0</v>
      </c>
      <c r="E30" s="115" t="s">
        <v>163</v>
      </c>
      <c r="F30" s="123">
        <f>SUM(F28:F29)</f>
        <v>0</v>
      </c>
      <c r="G30" s="115" t="s">
        <v>163</v>
      </c>
      <c r="H30" s="115" t="s">
        <v>97</v>
      </c>
    </row>
    <row r="31" spans="1:8" ht="46.5" customHeight="1" x14ac:dyDescent="0.15">
      <c r="A31" s="126" t="s">
        <v>368</v>
      </c>
      <c r="B31" s="107"/>
      <c r="C31" s="108"/>
      <c r="D31" s="107"/>
      <c r="E31" s="109"/>
      <c r="F31" s="107"/>
      <c r="G31" s="109"/>
      <c r="H31" s="108"/>
    </row>
    <row r="32" spans="1:8" ht="18" customHeight="1" x14ac:dyDescent="0.15"/>
  </sheetData>
  <mergeCells count="25">
    <mergeCell ref="A2:H2"/>
    <mergeCell ref="B4:C4"/>
    <mergeCell ref="B27:C27"/>
    <mergeCell ref="D27:E27"/>
    <mergeCell ref="F27:G27"/>
    <mergeCell ref="D13:H13"/>
    <mergeCell ref="D14:H14"/>
    <mergeCell ref="D15:H15"/>
    <mergeCell ref="D9:H9"/>
    <mergeCell ref="D10:H10"/>
    <mergeCell ref="D11:H11"/>
    <mergeCell ref="D12:H12"/>
    <mergeCell ref="B18:C18"/>
    <mergeCell ref="D4:H4"/>
    <mergeCell ref="D5:H5"/>
    <mergeCell ref="D6:H6"/>
    <mergeCell ref="D7:H7"/>
    <mergeCell ref="D8:H8"/>
    <mergeCell ref="D24:H24"/>
    <mergeCell ref="D18:H18"/>
    <mergeCell ref="D19:H19"/>
    <mergeCell ref="D20:H20"/>
    <mergeCell ref="D21:H21"/>
    <mergeCell ref="D22:H22"/>
    <mergeCell ref="D23:H23"/>
  </mergeCells>
  <phoneticPr fontId="1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topLeftCell="A16" zoomScaleNormal="80" zoomScaleSheetLayoutView="100" workbookViewId="0">
      <selection activeCell="F22" sqref="F22"/>
    </sheetView>
  </sheetViews>
  <sheetFormatPr defaultRowHeight="17.25" customHeight="1" x14ac:dyDescent="0.15"/>
  <cols>
    <col min="1" max="1" width="3.875" style="1" customWidth="1"/>
    <col min="2" max="2" width="24.25" style="182" customWidth="1"/>
    <col min="3" max="5" width="16" style="1" customWidth="1"/>
    <col min="6" max="6" width="10" style="1" customWidth="1"/>
    <col min="7" max="16384" width="9" style="1"/>
  </cols>
  <sheetData>
    <row r="1" spans="1:6" ht="17.25" customHeight="1" x14ac:dyDescent="0.15">
      <c r="A1" s="16" t="s">
        <v>366</v>
      </c>
    </row>
    <row r="2" spans="1:6" ht="17.25" customHeight="1" x14ac:dyDescent="0.15">
      <c r="A2" s="219" t="s">
        <v>336</v>
      </c>
      <c r="B2" s="219"/>
      <c r="C2" s="219"/>
      <c r="D2" s="219"/>
      <c r="E2" s="219"/>
      <c r="F2" s="219"/>
    </row>
    <row r="3" spans="1:6" ht="18" customHeight="1" thickBot="1" x14ac:dyDescent="0.2">
      <c r="F3" s="2" t="s">
        <v>298</v>
      </c>
    </row>
    <row r="4" spans="1:6" ht="18" customHeight="1" x14ac:dyDescent="0.15">
      <c r="A4" s="340" t="s">
        <v>299</v>
      </c>
      <c r="B4" s="341"/>
      <c r="C4" s="183" t="s">
        <v>300</v>
      </c>
      <c r="D4" s="183" t="s">
        <v>342</v>
      </c>
      <c r="E4" s="183" t="s">
        <v>367</v>
      </c>
      <c r="F4" s="184" t="s">
        <v>301</v>
      </c>
    </row>
    <row r="5" spans="1:6" ht="18" customHeight="1" x14ac:dyDescent="0.15">
      <c r="A5" s="342" t="s">
        <v>302</v>
      </c>
      <c r="B5" s="196" t="s">
        <v>309</v>
      </c>
      <c r="C5" s="180"/>
      <c r="D5" s="180"/>
      <c r="E5" s="180"/>
      <c r="F5" s="185"/>
    </row>
    <row r="6" spans="1:6" ht="18" customHeight="1" x14ac:dyDescent="0.15">
      <c r="A6" s="343"/>
      <c r="B6" s="197" t="s">
        <v>310</v>
      </c>
      <c r="C6" s="180"/>
      <c r="D6" s="180"/>
      <c r="E6" s="180"/>
      <c r="F6" s="185"/>
    </row>
    <row r="7" spans="1:6" ht="18" customHeight="1" x14ac:dyDescent="0.15">
      <c r="A7" s="343"/>
      <c r="B7" s="197" t="s">
        <v>311</v>
      </c>
      <c r="C7" s="180"/>
      <c r="D7" s="180"/>
      <c r="E7" s="180"/>
      <c r="F7" s="185"/>
    </row>
    <row r="8" spans="1:6" ht="18" customHeight="1" x14ac:dyDescent="0.15">
      <c r="A8" s="343"/>
      <c r="B8" s="197" t="s">
        <v>312</v>
      </c>
      <c r="C8" s="180"/>
      <c r="D8" s="180"/>
      <c r="E8" s="180"/>
      <c r="F8" s="185"/>
    </row>
    <row r="9" spans="1:6" ht="18" customHeight="1" x14ac:dyDescent="0.15">
      <c r="A9" s="343"/>
      <c r="B9" s="197" t="s">
        <v>313</v>
      </c>
      <c r="C9" s="180"/>
      <c r="D9" s="180"/>
      <c r="E9" s="180"/>
      <c r="F9" s="185"/>
    </row>
    <row r="10" spans="1:6" ht="18" customHeight="1" x14ac:dyDescent="0.15">
      <c r="A10" s="343"/>
      <c r="B10" s="197" t="s">
        <v>314</v>
      </c>
      <c r="C10" s="180"/>
      <c r="D10" s="180"/>
      <c r="E10" s="180"/>
      <c r="F10" s="185"/>
    </row>
    <row r="11" spans="1:6" ht="18" customHeight="1" x14ac:dyDescent="0.15">
      <c r="A11" s="343"/>
      <c r="B11" s="197" t="s">
        <v>315</v>
      </c>
      <c r="C11" s="180"/>
      <c r="D11" s="180"/>
      <c r="E11" s="180"/>
      <c r="F11" s="185"/>
    </row>
    <row r="12" spans="1:6" ht="18" customHeight="1" x14ac:dyDescent="0.15">
      <c r="A12" s="343"/>
      <c r="B12" s="197" t="s">
        <v>316</v>
      </c>
      <c r="C12" s="180"/>
      <c r="D12" s="180"/>
      <c r="E12" s="180"/>
      <c r="F12" s="185"/>
    </row>
    <row r="13" spans="1:6" ht="18" customHeight="1" x14ac:dyDescent="0.15">
      <c r="A13" s="343"/>
      <c r="B13" s="197" t="s">
        <v>317</v>
      </c>
      <c r="C13" s="180"/>
      <c r="D13" s="180"/>
      <c r="E13" s="180"/>
      <c r="F13" s="185"/>
    </row>
    <row r="14" spans="1:6" ht="18" customHeight="1" x14ac:dyDescent="0.15">
      <c r="A14" s="344"/>
      <c r="B14" s="179" t="s">
        <v>318</v>
      </c>
      <c r="C14" s="180"/>
      <c r="D14" s="180"/>
      <c r="E14" s="180"/>
      <c r="F14" s="185"/>
    </row>
    <row r="15" spans="1:6" ht="18" customHeight="1" x14ac:dyDescent="0.15">
      <c r="A15" s="344"/>
      <c r="B15" s="179" t="s">
        <v>319</v>
      </c>
      <c r="C15" s="180"/>
      <c r="D15" s="180"/>
      <c r="E15" s="180"/>
      <c r="F15" s="185"/>
    </row>
    <row r="16" spans="1:6" ht="18" customHeight="1" x14ac:dyDescent="0.15">
      <c r="A16" s="344"/>
      <c r="B16" s="179"/>
      <c r="C16" s="180"/>
      <c r="D16" s="180"/>
      <c r="E16" s="180"/>
      <c r="F16" s="185"/>
    </row>
    <row r="17" spans="1:6" ht="18" customHeight="1" thickBot="1" x14ac:dyDescent="0.2">
      <c r="A17" s="345"/>
      <c r="B17" s="186" t="s">
        <v>303</v>
      </c>
      <c r="C17" s="187">
        <f>SUM(C5:C16)</f>
        <v>0</v>
      </c>
      <c r="D17" s="187">
        <f t="shared" ref="D17:E17" si="0">SUM(D5:D16)</f>
        <v>0</v>
      </c>
      <c r="E17" s="187">
        <f t="shared" si="0"/>
        <v>0</v>
      </c>
      <c r="F17" s="188"/>
    </row>
    <row r="18" spans="1:6" ht="18" customHeight="1" x14ac:dyDescent="0.15">
      <c r="A18" s="346" t="s">
        <v>304</v>
      </c>
      <c r="B18" s="190" t="s">
        <v>305</v>
      </c>
      <c r="C18" s="191"/>
      <c r="D18" s="191"/>
      <c r="E18" s="191"/>
      <c r="F18" s="192"/>
    </row>
    <row r="19" spans="1:6" ht="18" customHeight="1" x14ac:dyDescent="0.15">
      <c r="A19" s="347"/>
      <c r="B19" s="179" t="s">
        <v>320</v>
      </c>
      <c r="C19" s="180"/>
      <c r="D19" s="180"/>
      <c r="E19" s="180"/>
      <c r="F19" s="185"/>
    </row>
    <row r="20" spans="1:6" ht="18" customHeight="1" x14ac:dyDescent="0.15">
      <c r="A20" s="347"/>
      <c r="B20" s="179" t="s">
        <v>321</v>
      </c>
      <c r="C20" s="180"/>
      <c r="D20" s="180"/>
      <c r="E20" s="180"/>
      <c r="F20" s="185"/>
    </row>
    <row r="21" spans="1:6" ht="18" customHeight="1" x14ac:dyDescent="0.15">
      <c r="A21" s="347"/>
      <c r="B21" s="179" t="s">
        <v>322</v>
      </c>
      <c r="C21" s="180"/>
      <c r="D21" s="180"/>
      <c r="E21" s="180"/>
      <c r="F21" s="185"/>
    </row>
    <row r="22" spans="1:6" ht="18" customHeight="1" x14ac:dyDescent="0.15">
      <c r="A22" s="347"/>
      <c r="B22" s="179" t="s">
        <v>323</v>
      </c>
      <c r="C22" s="180"/>
      <c r="D22" s="180"/>
      <c r="E22" s="180"/>
      <c r="F22" s="185"/>
    </row>
    <row r="23" spans="1:6" ht="18" customHeight="1" x14ac:dyDescent="0.15">
      <c r="A23" s="347"/>
      <c r="B23" s="179" t="s">
        <v>324</v>
      </c>
      <c r="C23" s="180"/>
      <c r="D23" s="180"/>
      <c r="E23" s="180"/>
      <c r="F23" s="185"/>
    </row>
    <row r="24" spans="1:6" ht="18" customHeight="1" x14ac:dyDescent="0.15">
      <c r="A24" s="347"/>
      <c r="B24" s="179" t="s">
        <v>325</v>
      </c>
      <c r="C24" s="180"/>
      <c r="D24" s="180"/>
      <c r="E24" s="180"/>
      <c r="F24" s="185"/>
    </row>
    <row r="25" spans="1:6" ht="18" customHeight="1" x14ac:dyDescent="0.15">
      <c r="A25" s="347"/>
      <c r="B25" s="179" t="s">
        <v>326</v>
      </c>
      <c r="C25" s="180"/>
      <c r="D25" s="180"/>
      <c r="E25" s="180"/>
      <c r="F25" s="185"/>
    </row>
    <row r="26" spans="1:6" ht="18" customHeight="1" x14ac:dyDescent="0.15">
      <c r="A26" s="347"/>
      <c r="B26" s="179" t="s">
        <v>327</v>
      </c>
      <c r="C26" s="180"/>
      <c r="D26" s="180"/>
      <c r="E26" s="180"/>
      <c r="F26" s="185"/>
    </row>
    <row r="27" spans="1:6" ht="18" customHeight="1" x14ac:dyDescent="0.15">
      <c r="A27" s="347"/>
      <c r="B27" s="179" t="s">
        <v>330</v>
      </c>
      <c r="C27" s="180"/>
      <c r="D27" s="180"/>
      <c r="E27" s="180"/>
      <c r="F27" s="185"/>
    </row>
    <row r="28" spans="1:6" ht="18" customHeight="1" x14ac:dyDescent="0.15">
      <c r="A28" s="347"/>
      <c r="B28" s="179" t="s">
        <v>328</v>
      </c>
      <c r="C28" s="180"/>
      <c r="D28" s="180"/>
      <c r="E28" s="180"/>
      <c r="F28" s="185"/>
    </row>
    <row r="29" spans="1:6" ht="18" customHeight="1" x14ac:dyDescent="0.15">
      <c r="A29" s="347"/>
      <c r="B29" s="179" t="s">
        <v>329</v>
      </c>
      <c r="C29" s="180"/>
      <c r="D29" s="180"/>
      <c r="E29" s="180"/>
      <c r="F29" s="185"/>
    </row>
    <row r="30" spans="1:6" ht="18" customHeight="1" x14ac:dyDescent="0.15">
      <c r="A30" s="347"/>
      <c r="B30" s="179" t="s">
        <v>331</v>
      </c>
      <c r="C30" s="180"/>
      <c r="D30" s="180"/>
      <c r="E30" s="180"/>
      <c r="F30" s="185"/>
    </row>
    <row r="31" spans="1:6" ht="18" customHeight="1" x14ac:dyDescent="0.15">
      <c r="A31" s="347"/>
      <c r="B31" s="179"/>
      <c r="C31" s="180"/>
      <c r="D31" s="180"/>
      <c r="E31" s="180"/>
      <c r="F31" s="185"/>
    </row>
    <row r="32" spans="1:6" ht="18" customHeight="1" thickBot="1" x14ac:dyDescent="0.2">
      <c r="A32" s="348"/>
      <c r="B32" s="193" t="s">
        <v>306</v>
      </c>
      <c r="C32" s="194">
        <f>SUM(C18:C31)</f>
        <v>0</v>
      </c>
      <c r="D32" s="194">
        <f t="shared" ref="D32:E32" si="1">SUM(D18:D31)</f>
        <v>0</v>
      </c>
      <c r="E32" s="194">
        <f t="shared" si="1"/>
        <v>0</v>
      </c>
      <c r="F32" s="195"/>
    </row>
    <row r="33" spans="1:5" ht="18" customHeight="1" x14ac:dyDescent="0.15">
      <c r="B33" s="182" t="s">
        <v>307</v>
      </c>
    </row>
    <row r="34" spans="1:5" ht="18" customHeight="1" x14ac:dyDescent="0.15">
      <c r="C34" s="129" t="s">
        <v>300</v>
      </c>
      <c r="D34" s="204" t="s">
        <v>342</v>
      </c>
      <c r="E34" s="204" t="s">
        <v>367</v>
      </c>
    </row>
    <row r="35" spans="1:5" ht="18" customHeight="1" x14ac:dyDescent="0.15">
      <c r="C35" s="181" t="s">
        <v>308</v>
      </c>
      <c r="D35" s="181" t="s">
        <v>308</v>
      </c>
      <c r="E35" s="181" t="s">
        <v>308</v>
      </c>
    </row>
    <row r="36" spans="1:5" ht="18" customHeight="1" x14ac:dyDescent="0.15">
      <c r="C36" s="189">
        <f>C17-C32</f>
        <v>0</v>
      </c>
      <c r="D36" s="189">
        <f>D17-D32</f>
        <v>0</v>
      </c>
      <c r="E36" s="189">
        <f>E17-E32</f>
        <v>0</v>
      </c>
    </row>
    <row r="37" spans="1:5" ht="17.25" customHeight="1" x14ac:dyDescent="0.15">
      <c r="A37" s="1" t="s">
        <v>370</v>
      </c>
    </row>
  </sheetData>
  <mergeCells count="4">
    <mergeCell ref="A2:F2"/>
    <mergeCell ref="A4:B4"/>
    <mergeCell ref="A5:A17"/>
    <mergeCell ref="A18:A3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チェック表</vt:lpstr>
      <vt:lpstr>様式1</vt:lpstr>
      <vt:lpstr>様式2</vt:lpstr>
      <vt:lpstr>様式3-１</vt:lpstr>
      <vt:lpstr>様式3-2</vt:lpstr>
      <vt:lpstr>様式3-3</vt:lpstr>
      <vt:lpstr>様式4</vt:lpstr>
      <vt:lpstr>様式5</vt:lpstr>
      <vt:lpstr>様式６</vt:lpstr>
      <vt:lpstr>質問書</vt:lpstr>
      <vt:lpstr>運営費補助額参考</vt:lpstr>
      <vt:lpstr>単価マスタ（編集禁止！）</vt:lpstr>
      <vt:lpstr>運営費補助額参考!Print_Area</vt:lpstr>
      <vt:lpstr>質問書!Print_Area</vt:lpstr>
      <vt:lpstr>'単価マスタ（編集禁止！）'!Print_Area</vt:lpstr>
      <vt:lpstr>様式1!Print_Area</vt:lpstr>
      <vt:lpstr>様式2!Print_Area</vt:lpstr>
      <vt:lpstr>'様式3-１'!Print_Area</vt:lpstr>
      <vt:lpstr>'様式3-2'!Print_Area</vt:lpstr>
      <vt:lpstr>'様式3-3'!Print_Area</vt:lpstr>
      <vt:lpstr>様式4!Print_Area</vt:lpstr>
      <vt:lpstr>様式5!Print_Area</vt:lpstr>
      <vt:lpstr>様式６!Print_Area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S00390</dc:creator>
  <cp:lastModifiedBy>平良 著</cp:lastModifiedBy>
  <cp:lastPrinted>2025-05-28T07:21:03Z</cp:lastPrinted>
  <dcterms:created xsi:type="dcterms:W3CDTF">2023-06-05T00:37:47Z</dcterms:created>
  <dcterms:modified xsi:type="dcterms:W3CDTF">2025-05-29T02:54:30Z</dcterms:modified>
</cp:coreProperties>
</file>