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01庶務及び予算に関すること\01庶務\国・県等へ報告\R6度\R7.1.30〆公営企業に係る経営比較分析表（令和５年度決算）の分析等について（依頼）\提出\"/>
    </mc:Choice>
  </mc:AlternateContent>
  <workbookProtection workbookAlgorithmName="SHA-512" workbookHashValue="QtuoeZBVd45VGMnkEJxEhjWk3BjBDjvUOQqq9AiCZTIG1Bk6NXEOOjw00pd3M+2sfIfFMFZtqWsnFKtdsGEOVg==" workbookSaltValue="HYX4xbAE7sYHv4kY0aROT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<sst xmlns="http://schemas.openxmlformats.org/spreadsheetml/2006/main" count="261" uniqueCount="114">
  <si>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</si>
  <si>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</si>
  <si>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</si>
  <si>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</si>
  <si>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</si>
  <si>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</si>
  <si>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</si>
  <si>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</si>
  <si>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</si>
  <si>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</si>
  <si>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</si>
  <si>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</si>
  <si>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</si>
  <si>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</si>
  <si>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</si>
  <si>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</si>
  <si>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</si>
  <si>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</si>
  <si>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</si>
  <si>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</si>
  <si>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</si>
  <si>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</si>
  <si>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</si>
  <si>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</si>
  <si>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</si>
  <si>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</si>
  <si>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</si>
  <si>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</si>
  <si>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</si>
  <si>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</si>
  <si>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</si>
  <si>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</si>
  <si>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</si>
  <si>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</si>
  <si>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</si>
  <si>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</si>
  <si>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</si>
  <si>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</si>
  <si>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</si>
  <si>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</si>
  <si>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</si>
  <si>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</si>
  <si>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</si>
  <si>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</si>
  <si>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</si>
  <si>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</si>
  <si>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</si>
  <si>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</si>
  <si>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</si>
  <si>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</si>
  <si>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</si>
  <si>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</si>
  <si>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</si>
  <si>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</si>
  <si>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</si>
  <si>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</si>
  <si>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</si>
  <si>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</si>
  <si>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</si>
  <si>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</si>
  <si>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</si>
  <si>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</si>
  <si>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</si>
  <si>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</si>
  <si>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</si>
  <si>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</si>
  <si>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</si>
  <si>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</si>
  <si>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</si>
  <si>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</si>
  <si>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</si>
  <si>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</si>
  <si>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</si>
  <si>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</si>
  <si>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</si>
  <si>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</si>
  <si>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</si>
  <si>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</si>
  <si>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</si>
  <si>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</si>
  <si>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</si>
  <si>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</si>
  <si>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</si>
  <si>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</si>
  <si>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</si>
  <si>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</si>
  <si>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</si>
  <si>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</si>
  <si>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</si>
  <si>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</si>
  <si>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</si>
  <si>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</si>
  <si>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</si>
  <si>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</si>
  <si>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</si>
  <si>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</si>
  <si>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法適用</t>
  </si>
  <si>
    <t>下水道事業</t>
  </si>
  <si>
    <t>公共下水道</t>
  </si>
  <si>
    <t>Ca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</si>
  <si>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</si>
  <si>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</si>
  <si>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</si>
  <si>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</si>
  <si>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</si>
  <si>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</si>
  <si>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</si>
  <si>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</si>
  <si>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</si>
  <si>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</si>
  <si>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</si>
  <si>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5年度決算における経営成績について経常収支比率は100％を上回っていますが、一般会計からの繰入れにより事業を運営している状況です。令和5年6月検針分から下水道使用料改定を行いましたが、引続き見直しを行い計画的に経費回収率向上に取り組んでいきます。また、未普及解消に向けた施設整備を計画的に行います。今後は管渠の老朽化に備え改築(更新･長寿命化)等を検討する必要があります。</t>
    <rPh sb="0" eb="2">
      <t>レイワ</t>
    </rPh>
    <rPh sb="3" eb="5">
      <t>ネンド</t>
    </rPh>
    <rPh sb="5" eb="7">
      <t>ケッサン</t>
    </rPh>
    <rPh sb="11" eb="13">
      <t>ケイエイ</t>
    </rPh>
    <rPh sb="13" eb="15">
      <t>セイセキ</t>
    </rPh>
    <rPh sb="67" eb="69">
      <t>レイワ</t>
    </rPh>
    <rPh sb="70" eb="71">
      <t>ネン</t>
    </rPh>
    <rPh sb="72" eb="73">
      <t>ガツ</t>
    </rPh>
    <rPh sb="73" eb="75">
      <t>ケンシン</t>
    </rPh>
    <rPh sb="75" eb="76">
      <t>ブン</t>
    </rPh>
    <rPh sb="78" eb="81">
      <t>ゲスイドウ</t>
    </rPh>
    <rPh sb="81" eb="84">
      <t>シヨウリョウ</t>
    </rPh>
    <rPh sb="84" eb="86">
      <t>カイテイ</t>
    </rPh>
    <rPh sb="87" eb="88">
      <t>オコナ</t>
    </rPh>
    <rPh sb="94" eb="96">
      <t>ヒキツヅ</t>
    </rPh>
    <rPh sb="97" eb="99">
      <t>ミナオ</t>
    </rPh>
    <rPh sb="101" eb="102">
      <t>オコナ</t>
    </rPh>
    <rPh sb="103" eb="105">
      <t>ケイカク</t>
    </rPh>
    <rPh sb="105" eb="106">
      <t>テキ</t>
    </rPh>
    <rPh sb="107" eb="109">
      <t>ケイヒ</t>
    </rPh>
    <rPh sb="109" eb="112">
      <t>カイシュウリツ</t>
    </rPh>
    <rPh sb="112" eb="114">
      <t>コウジョウ</t>
    </rPh>
    <rPh sb="115" eb="116">
      <t>ト</t>
    </rPh>
    <rPh sb="117" eb="118">
      <t>ク</t>
    </rPh>
    <rPh sb="128" eb="129">
      <t>ミ</t>
    </rPh>
    <rPh sb="129" eb="131">
      <t>フキュウ</t>
    </rPh>
    <rPh sb="131" eb="133">
      <t>カイショウ</t>
    </rPh>
    <rPh sb="134" eb="135">
      <t>ム</t>
    </rPh>
    <rPh sb="137" eb="139">
      <t>シセツ</t>
    </rPh>
    <rPh sb="139" eb="141">
      <t>セイビ</t>
    </rPh>
    <rPh sb="142" eb="145">
      <t>ケイカクテキ</t>
    </rPh>
    <rPh sb="146" eb="147">
      <t>オコナ</t>
    </rPh>
    <phoneticPr fontId="4"/>
  </si>
  <si>
    <t>①有形固定資産減価償却率:10.84％で類似団体平均値とほぼ同数値ですが、供用開始の昭和60年から35年以上経過しており、老朽化に備え改築(更新･長寿命化)を検討する必要があります。　　　　　　　　　　　　　　　②管渠老朽化率:該当なし。　　　　　　　　　　③管渠改善率:該当なし。</t>
    <rPh sb="30" eb="31">
      <t>ドウ</t>
    </rPh>
    <rPh sb="107" eb="109">
      <t>カンキョ</t>
    </rPh>
    <rPh sb="109" eb="112">
      <t>ロウキュウカ</t>
    </rPh>
    <rPh sb="112" eb="113">
      <t>リツ</t>
    </rPh>
    <rPh sb="114" eb="116">
      <t>ガイトウ</t>
    </rPh>
    <rPh sb="130" eb="132">
      <t>カンキョ</t>
    </rPh>
    <rPh sb="132" eb="135">
      <t>カイゼンリツ</t>
    </rPh>
    <rPh sb="136" eb="138">
      <t>ガイトウ</t>
    </rPh>
    <phoneticPr fontId="4"/>
  </si>
  <si>
    <t>①経常収支比率:108.74％で黒字になっていますが一般会計からの繰入れにより事業を運営している状況です。　　　　　　　　　　　　　　　　　　　②累積欠損金比率:0％で経営は健全です。　　　　③流動比率:42.53%で債務に対する支払い能力は低い状況です。　　　　　　　　　　　　　　　　　④企業債残高対事業規模比率:1,336.13％で類似団体平均値より下回っていますが、使用料収入に対して、建設事業に係る費用が大きいため増加傾向となっています。　　　　　　　　　　　　　　　　⑤経費回収率:78.65％で使用料で汚水処理経費を賄えていません。　　　　　　　　　　　　　　　　⑥汚水処理原価:101.07円で類似団体平均値より下回っているので、効率的な汚水処理が実施されていると思われます。　　　　　　　　　　　　　　　　　　　　⑦施設利用率:該当なし　　　　　　　　　　　　⑧水洗化率:85.80％です。100％に近づくため下水道への接続普及活動を引続き行っていきます。</t>
    <rPh sb="1" eb="3">
      <t>ケイジョウ</t>
    </rPh>
    <rPh sb="3" eb="5">
      <t>シュウシ</t>
    </rPh>
    <rPh sb="5" eb="7">
      <t>ヒリツ</t>
    </rPh>
    <rPh sb="16" eb="18">
      <t>クロジ</t>
    </rPh>
    <rPh sb="26" eb="28">
      <t>イッパン</t>
    </rPh>
    <rPh sb="28" eb="30">
      <t>カイケイ</t>
    </rPh>
    <rPh sb="33" eb="35">
      <t>クリイ</t>
    </rPh>
    <rPh sb="39" eb="41">
      <t>ジギョウ</t>
    </rPh>
    <rPh sb="42" eb="44">
      <t>ウンエイ</t>
    </rPh>
    <rPh sb="48" eb="50">
      <t>ジョウキョウ</t>
    </rPh>
    <rPh sb="73" eb="75">
      <t>ルイセキ</t>
    </rPh>
    <rPh sb="75" eb="78">
      <t>ケッソンキン</t>
    </rPh>
    <rPh sb="78" eb="80">
      <t>ヒリツ</t>
    </rPh>
    <rPh sb="84" eb="86">
      <t>ケイエイ</t>
    </rPh>
    <rPh sb="87" eb="89">
      <t>ケンゼン</t>
    </rPh>
    <rPh sb="97" eb="99">
      <t>リュウドウ</t>
    </rPh>
    <rPh sb="99" eb="101">
      <t>ヒリツ</t>
    </rPh>
    <rPh sb="109" eb="111">
      <t>サイム</t>
    </rPh>
    <rPh sb="112" eb="113">
      <t>タイ</t>
    </rPh>
    <rPh sb="115" eb="117">
      <t>シハラ</t>
    </rPh>
    <rPh sb="118" eb="120">
      <t>ノウリョク</t>
    </rPh>
    <rPh sb="121" eb="122">
      <t>ヒク</t>
    </rPh>
    <rPh sb="123" eb="125">
      <t>ジョウキョウ</t>
    </rPh>
    <rPh sb="146" eb="149">
      <t>キギョウサイ</t>
    </rPh>
    <rPh sb="149" eb="151">
      <t>ザンダカ</t>
    </rPh>
    <rPh sb="151" eb="152">
      <t>タイ</t>
    </rPh>
    <rPh sb="152" eb="154">
      <t>ジギョウ</t>
    </rPh>
    <rPh sb="154" eb="156">
      <t>キボ</t>
    </rPh>
    <rPh sb="156" eb="158">
      <t>ヒリツ</t>
    </rPh>
    <rPh sb="169" eb="173">
      <t>ルイジダンタイ</t>
    </rPh>
    <rPh sb="173" eb="176">
      <t>ヘイキンチ</t>
    </rPh>
    <rPh sb="178" eb="180">
      <t>シタマワ</t>
    </rPh>
    <rPh sb="187" eb="190">
      <t>シヨウリョウ</t>
    </rPh>
    <rPh sb="190" eb="192">
      <t>シュウニュウ</t>
    </rPh>
    <rPh sb="193" eb="194">
      <t>タイ</t>
    </rPh>
    <rPh sb="197" eb="199">
      <t>ケンセツ</t>
    </rPh>
    <rPh sb="199" eb="201">
      <t>ジギョウ</t>
    </rPh>
    <rPh sb="202" eb="203">
      <t>カカ</t>
    </rPh>
    <rPh sb="204" eb="206">
      <t>ヒヨウ</t>
    </rPh>
    <rPh sb="207" eb="208">
      <t>オオ</t>
    </rPh>
    <rPh sb="212" eb="214">
      <t>ゾウカ</t>
    </rPh>
    <rPh sb="214" eb="216">
      <t>ケイコウ</t>
    </rPh>
    <rPh sb="241" eb="246">
      <t>ケイヒカイシュウリツ</t>
    </rPh>
    <rPh sb="254" eb="257">
      <t>シヨウリョウ</t>
    </rPh>
    <rPh sb="258" eb="260">
      <t>オスイ</t>
    </rPh>
    <rPh sb="260" eb="262">
      <t>ショリ</t>
    </rPh>
    <rPh sb="262" eb="264">
      <t>ケイヒ</t>
    </rPh>
    <rPh sb="265" eb="266">
      <t>マカナ</t>
    </rPh>
    <rPh sb="290" eb="292">
      <t>オスイ</t>
    </rPh>
    <rPh sb="303" eb="304">
      <t>エン</t>
    </rPh>
    <rPh sb="305" eb="307">
      <t>ルイジ</t>
    </rPh>
    <rPh sb="307" eb="309">
      <t>ダンタイ</t>
    </rPh>
    <rPh sb="309" eb="312">
      <t>ヘイキンチ</t>
    </rPh>
    <rPh sb="314" eb="316">
      <t>シタマワ</t>
    </rPh>
    <rPh sb="323" eb="326">
      <t>コウリツテキ</t>
    </rPh>
    <rPh sb="327" eb="329">
      <t>オスイ</t>
    </rPh>
    <rPh sb="329" eb="331">
      <t>ショリ</t>
    </rPh>
    <rPh sb="332" eb="334">
      <t>ジッシ</t>
    </rPh>
    <rPh sb="340" eb="341">
      <t>オモ</t>
    </rPh>
    <rPh sb="367" eb="369">
      <t>シセツ</t>
    </rPh>
    <rPh sb="369" eb="372">
      <t>リヨウリツ</t>
    </rPh>
    <rPh sb="373" eb="375">
      <t>ガイトウ</t>
    </rPh>
    <rPh sb="390" eb="393">
      <t>スイセンカ</t>
    </rPh>
    <rPh sb="393" eb="394">
      <t>リツ</t>
    </rPh>
    <rPh sb="409" eb="410">
      <t>チカ</t>
    </rPh>
    <rPh sb="414" eb="417">
      <t>ゲスイドウ</t>
    </rPh>
    <rPh sb="419" eb="421">
      <t>セツゾク</t>
    </rPh>
    <rPh sb="421" eb="423">
      <t>フキュウ</t>
    </rPh>
    <rPh sb="423" eb="425">
      <t>カツドウ</t>
    </rPh>
    <rPh sb="426" eb="428">
      <t>ヒキツヅ</t>
    </rPh>
    <rPh sb="429" eb="43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</si>
</sst>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07-4EE0-9C43-8D451CE96C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D07-4EE0-9C43-8D451CE96C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AE-4368-8AEF-1DDC671B35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AE-4368-8AEF-1DDC671B35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85.52</c:v>
                </c:pt>
                <c:pt idx="2">
                  <c:v>85.73</c:v>
                </c:pt>
                <c:pt idx="3">
                  <c:v>85.91</c:v>
                </c:pt>
                <c:pt idx="4">
                  <c:v>85.8</c:v>
                </c:pt>
              </c:numCache>
            </c:numRef>
          </c:val>
          <c:extLst>
            <c:ext xmlns:c16="http://schemas.microsoft.com/office/drawing/2014/chart" uri="{C3380CC4-5D6E-409C-BE32-E72D297353CC}">
              <c16:uniqueId val="{00000000-8692-4924-9F1F-6426FF2A51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85.02</c:v>
                </c:pt>
                <c:pt idx="2">
                  <c:v>78.91</c:v>
                </c:pt>
                <c:pt idx="3">
                  <c:v>73.37</c:v>
                </c:pt>
                <c:pt idx="4">
                  <c:v>77.180000000000007</c:v>
                </c:pt>
              </c:numCache>
            </c:numRef>
          </c:val>
          <c:smooth val="0"/>
          <c:extLst>
            <c:ext xmlns:c16="http://schemas.microsoft.com/office/drawing/2014/chart" uri="{C3380CC4-5D6E-409C-BE32-E72D297353CC}">
              <c16:uniqueId val="{00000001-8692-4924-9F1F-6426FF2A51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109.16</c:v>
                </c:pt>
                <c:pt idx="2">
                  <c:v>109.45</c:v>
                </c:pt>
                <c:pt idx="3">
                  <c:v>110.28</c:v>
                </c:pt>
                <c:pt idx="4">
                  <c:v>108.74</c:v>
                </c:pt>
              </c:numCache>
            </c:numRef>
          </c:val>
          <c:extLst>
            <c:ext xmlns:c16="http://schemas.microsoft.com/office/drawing/2014/chart" uri="{C3380CC4-5D6E-409C-BE32-E72D297353CC}">
              <c16:uniqueId val="{00000000-5058-496F-8F5F-D53D1B34DD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112.36</c:v>
                </c:pt>
                <c:pt idx="2">
                  <c:v>112.65</c:v>
                </c:pt>
                <c:pt idx="3">
                  <c:v>110.56</c:v>
                </c:pt>
                <c:pt idx="4">
                  <c:v>110.97</c:v>
                </c:pt>
              </c:numCache>
            </c:numRef>
          </c:val>
          <c:smooth val="0"/>
          <c:extLst>
            <c:ext xmlns:c16="http://schemas.microsoft.com/office/drawing/2014/chart" uri="{C3380CC4-5D6E-409C-BE32-E72D297353CC}">
              <c16:uniqueId val="{00000001-5058-496F-8F5F-D53D1B34DD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2.84</c:v>
                </c:pt>
                <c:pt idx="2">
                  <c:v>5.57</c:v>
                </c:pt>
                <c:pt idx="3">
                  <c:v>8.27</c:v>
                </c:pt>
                <c:pt idx="4">
                  <c:v>10.84</c:v>
                </c:pt>
              </c:numCache>
            </c:numRef>
          </c:val>
          <c:extLst>
            <c:ext xmlns:c16="http://schemas.microsoft.com/office/drawing/2014/chart" uri="{C3380CC4-5D6E-409C-BE32-E72D297353CC}">
              <c16:uniqueId val="{00000000-A5C4-4891-AC35-1AF8628550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3.29</c:v>
                </c:pt>
                <c:pt idx="2">
                  <c:v>6.91</c:v>
                </c:pt>
                <c:pt idx="3">
                  <c:v>8.0500000000000007</c:v>
                </c:pt>
                <c:pt idx="4">
                  <c:v>10.38</c:v>
                </c:pt>
              </c:numCache>
            </c:numRef>
          </c:val>
          <c:smooth val="0"/>
          <c:extLst>
            <c:ext xmlns:c16="http://schemas.microsoft.com/office/drawing/2014/chart" uri="{C3380CC4-5D6E-409C-BE32-E72D297353CC}">
              <c16:uniqueId val="{00000001-A5C4-4891-AC35-1AF8628550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7A0-4565-9577-BBF28D962A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7A0-4565-9577-BBF28D962A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B6-4E96-AA2A-A056A64884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formatCode="#,##0.00;&quot;△&quot;#,##0.00;&quot;-&quot;">
                  <c:v>1.34</c:v>
                </c:pt>
                <c:pt idx="4">
                  <c:v>0</c:v>
                </c:pt>
              </c:numCache>
            </c:numRef>
          </c:val>
          <c:smooth val="0"/>
          <c:extLst>
            <c:ext xmlns:c16="http://schemas.microsoft.com/office/drawing/2014/chart" uri="{C3380CC4-5D6E-409C-BE32-E72D297353CC}">
              <c16:uniqueId val="{00000001-E4B6-4E96-AA2A-A056A64884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37.909999999999997</c:v>
                </c:pt>
                <c:pt idx="2">
                  <c:v>23.05</c:v>
                </c:pt>
                <c:pt idx="3">
                  <c:v>29.43</c:v>
                </c:pt>
                <c:pt idx="4">
                  <c:v>42.53</c:v>
                </c:pt>
              </c:numCache>
            </c:numRef>
          </c:val>
          <c:extLst>
            <c:ext xmlns:c16="http://schemas.microsoft.com/office/drawing/2014/chart" uri="{C3380CC4-5D6E-409C-BE32-E72D297353CC}">
              <c16:uniqueId val="{00000000-8755-4F3D-BD9A-0DD13A9D54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31.15</c:v>
                </c:pt>
                <c:pt idx="2">
                  <c:v>155.27000000000001</c:v>
                </c:pt>
                <c:pt idx="3">
                  <c:v>228</c:v>
                </c:pt>
                <c:pt idx="4">
                  <c:v>303.77</c:v>
                </c:pt>
              </c:numCache>
            </c:numRef>
          </c:val>
          <c:smooth val="0"/>
          <c:extLst>
            <c:ext xmlns:c16="http://schemas.microsoft.com/office/drawing/2014/chart" uri="{C3380CC4-5D6E-409C-BE32-E72D297353CC}">
              <c16:uniqueId val="{00000001-8755-4F3D-BD9A-0DD13A9D54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1453.94</c:v>
                </c:pt>
                <c:pt idx="2">
                  <c:v>1381.17</c:v>
                </c:pt>
                <c:pt idx="3">
                  <c:v>1333.11</c:v>
                </c:pt>
                <c:pt idx="4">
                  <c:v>1336.13</c:v>
                </c:pt>
              </c:numCache>
            </c:numRef>
          </c:val>
          <c:extLst>
            <c:ext xmlns:c16="http://schemas.microsoft.com/office/drawing/2014/chart" uri="{C3380CC4-5D6E-409C-BE32-E72D297353CC}">
              <c16:uniqueId val="{00000000-C716-4B1A-BB4C-BBB8F0DB85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1058.75</c:v>
                </c:pt>
                <c:pt idx="2">
                  <c:v>1106.02</c:v>
                </c:pt>
                <c:pt idx="3">
                  <c:v>1660.47</c:v>
                </c:pt>
                <c:pt idx="4">
                  <c:v>1510.3</c:v>
                </c:pt>
              </c:numCache>
            </c:numRef>
          </c:val>
          <c:smooth val="0"/>
          <c:extLst>
            <c:ext xmlns:c16="http://schemas.microsoft.com/office/drawing/2014/chart" uri="{C3380CC4-5D6E-409C-BE32-E72D297353CC}">
              <c16:uniqueId val="{00000001-C716-4B1A-BB4C-BBB8F0DB85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65.58</c:v>
                </c:pt>
                <c:pt idx="2">
                  <c:v>126.82</c:v>
                </c:pt>
                <c:pt idx="3">
                  <c:v>78.11</c:v>
                </c:pt>
                <c:pt idx="4">
                  <c:v>78.650000000000006</c:v>
                </c:pt>
              </c:numCache>
            </c:numRef>
          </c:val>
          <c:extLst>
            <c:ext xmlns:c16="http://schemas.microsoft.com/office/drawing/2014/chart" uri="{C3380CC4-5D6E-409C-BE32-E72D297353CC}">
              <c16:uniqueId val="{00000000-635B-41FD-92A7-4F8AA709EA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67.760000000000005</c:v>
                </c:pt>
                <c:pt idx="2">
                  <c:v>93.28</c:v>
                </c:pt>
                <c:pt idx="3">
                  <c:v>78.319999999999993</c:v>
                </c:pt>
                <c:pt idx="4">
                  <c:v>86.53</c:v>
                </c:pt>
              </c:numCache>
            </c:numRef>
          </c:val>
          <c:smooth val="0"/>
          <c:extLst>
            <c:ext xmlns:c16="http://schemas.microsoft.com/office/drawing/2014/chart" uri="{C3380CC4-5D6E-409C-BE32-E72D297353CC}">
              <c16:uniqueId val="{00000001-635B-41FD-92A7-4F8AA709EA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119.07</c:v>
                </c:pt>
                <c:pt idx="2">
                  <c:v>60.18</c:v>
                </c:pt>
                <c:pt idx="3">
                  <c:v>98.19</c:v>
                </c:pt>
                <c:pt idx="4">
                  <c:v>101.07</c:v>
                </c:pt>
              </c:numCache>
            </c:numRef>
          </c:val>
          <c:extLst>
            <c:ext xmlns:c16="http://schemas.microsoft.com/office/drawing/2014/chart" uri="{C3380CC4-5D6E-409C-BE32-E72D297353CC}">
              <c16:uniqueId val="{00000000-BD79-4A38-B3E4-B2E5C0FA41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131.37</c:v>
                </c:pt>
                <c:pt idx="2">
                  <c:v>110.34</c:v>
                </c:pt>
                <c:pt idx="3">
                  <c:v>134.15</c:v>
                </c:pt>
                <c:pt idx="4">
                  <c:v>120.55</c:v>
                </c:pt>
              </c:numCache>
            </c:numRef>
          </c:val>
          <c:smooth val="0"/>
          <c:extLst>
            <c:ext xmlns:c16="http://schemas.microsoft.com/office/drawing/2014/chart" uri="{C3380CC4-5D6E-409C-BE32-E72D297353CC}">
              <c16:uniqueId val="{00000001-BD79-4A38-B3E4-B2E5C0FA41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沖縄県　南風原町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Ca</v>
      </c>
      <c r="X8" s="39"/>
      <c r="Y8" s="39"/>
      <c r="Z8" s="39"/>
      <c r="AA8" s="39"/>
      <c r="AB8" s="39"/>
      <c r="AC8" s="39"/>
      <c r="AD8" s="40" t="str">
        <f>データ!$M$6</f>
        <v>非設置</v>
      </c>
      <c r="AE8" s="40"/>
      <c r="AF8" s="40"/>
      <c r="AG8" s="40"/>
      <c r="AH8" s="40"/>
      <c r="AI8" s="40"/>
      <c r="AJ8" s="40"/>
      <c r="AK8" s="3"/>
      <c r="AL8" s="41">
        <f>データ!S6</f>
        <v>40800</v>
      </c>
      <c r="AM8" s="41"/>
      <c r="AN8" s="41"/>
      <c r="AO8" s="41"/>
      <c r="AP8" s="41"/>
      <c r="AQ8" s="41"/>
      <c r="AR8" s="41"/>
      <c r="AS8" s="41"/>
      <c r="AT8" s="34">
        <f>データ!T6</f>
        <v>10.76</v>
      </c>
      <c r="AU8" s="34"/>
      <c r="AV8" s="34"/>
      <c r="AW8" s="34"/>
      <c r="AX8" s="34"/>
      <c r="AY8" s="34"/>
      <c r="AZ8" s="34"/>
      <c r="BA8" s="34"/>
      <c r="BB8" s="34">
        <f>データ!U6</f>
        <v>3791.82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69.78</v>
      </c>
      <c r="J10" s="34"/>
      <c r="K10" s="34"/>
      <c r="L10" s="34"/>
      <c r="M10" s="34"/>
      <c r="N10" s="34"/>
      <c r="O10" s="34"/>
      <c r="P10" s="34">
        <f>データ!P6</f>
        <v>69.62</v>
      </c>
      <c r="Q10" s="34"/>
      <c r="R10" s="34"/>
      <c r="S10" s="34"/>
      <c r="T10" s="34"/>
      <c r="U10" s="34"/>
      <c r="V10" s="34"/>
      <c r="W10" s="34">
        <f>データ!Q6</f>
        <v>100</v>
      </c>
      <c r="X10" s="34"/>
      <c r="Y10" s="34"/>
      <c r="Z10" s="34"/>
      <c r="AA10" s="34"/>
      <c r="AB10" s="34"/>
      <c r="AC10" s="34"/>
      <c r="AD10" s="41">
        <f>データ!R6</f>
        <v>1405</v>
      </c>
      <c r="AE10" s="41"/>
      <c r="AF10" s="41"/>
      <c r="AG10" s="41"/>
      <c r="AH10" s="41"/>
      <c r="AI10" s="41"/>
      <c r="AJ10" s="41"/>
      <c r="AK10" s="2"/>
      <c r="AL10" s="41">
        <f>データ!V6</f>
        <v>28374</v>
      </c>
      <c r="AM10" s="41"/>
      <c r="AN10" s="41"/>
      <c r="AO10" s="41"/>
      <c r="AP10" s="41"/>
      <c r="AQ10" s="41"/>
      <c r="AR10" s="41"/>
      <c r="AS10" s="41"/>
      <c r="AT10" s="34">
        <f>データ!W6</f>
        <v>3.74</v>
      </c>
      <c r="AU10" s="34"/>
      <c r="AV10" s="34"/>
      <c r="AW10" s="34"/>
      <c r="AX10" s="34"/>
      <c r="AY10" s="34"/>
      <c r="AZ10" s="34"/>
      <c r="BA10" s="34"/>
      <c r="BB10" s="34">
        <f>データ!X6</f>
        <v>7586.63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111</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nNX6Rz8T/rhu0yazX35y27n8118maUDQzgWEtMpFn5+i9RgBzLDaZ32RlEAml0Kx8bBPdpuSrlP5wUrj9naOg==" saltValue="98giyMBA8EdYwuewyT6Lw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473502</v>
      </c>
      <c r="D6" s="19">
        <f t="shared" si="3"/>
        <v>46</v>
      </c>
      <c r="E6" s="19">
        <f t="shared" si="3"/>
        <v>17</v>
      </c>
      <c r="F6" s="19">
        <f t="shared" si="3"/>
        <v>1</v>
      </c>
      <c r="G6" s="19">
        <f t="shared" si="3"/>
        <v>0</v>
      </c>
      <c r="H6" s="19" t="str">
        <f t="shared" si="3"/>
        <v>沖縄県　南風原町</v>
      </c>
      <c r="I6" s="19" t="str">
        <f t="shared" si="3"/>
        <v>法適用</v>
      </c>
      <c r="J6" s="19" t="str">
        <f t="shared" si="3"/>
        <v>下水道事業</v>
      </c>
      <c r="K6" s="19" t="str">
        <f t="shared" si="3"/>
        <v>公共下水道</v>
      </c>
      <c r="L6" s="19" t="str">
        <f t="shared" si="3"/>
        <v>Ca</v>
      </c>
      <c r="M6" s="19" t="str">
        <f t="shared" si="3"/>
        <v>非設置</v>
      </c>
      <c r="N6" s="20" t="str">
        <f t="shared" si="3"/>
        <v>-</v>
      </c>
      <c r="O6" s="20">
        <f t="shared" si="3"/>
        <v>69.78</v>
      </c>
      <c r="P6" s="20">
        <f t="shared" si="3"/>
        <v>69.62</v>
      </c>
      <c r="Q6" s="20">
        <f t="shared" si="3"/>
        <v>100</v>
      </c>
      <c r="R6" s="20">
        <f t="shared" si="3"/>
        <v>1405</v>
      </c>
      <c r="S6" s="20">
        <f t="shared" si="3"/>
        <v>40800</v>
      </c>
      <c r="T6" s="20">
        <f t="shared" si="3"/>
        <v>10.76</v>
      </c>
      <c r="U6" s="20">
        <f t="shared" si="3"/>
        <v>3791.82</v>
      </c>
      <c r="V6" s="20">
        <f t="shared" si="3"/>
        <v>28374</v>
      </c>
      <c r="W6" s="20">
        <f t="shared" si="3"/>
        <v>3.74</v>
      </c>
      <c r="X6" s="20">
        <f t="shared" si="3"/>
        <v>7586.63</v>
      </c>
      <c r="Y6" s="21" t="str">
        <f>IF(Y7="",NA(),Y7)</f>
        <v>-</v>
      </c>
      <c r="Z6" s="21">
        <f t="shared" ref="Z6:AH6" si="4">IF(Z7="",NA(),Z7)</f>
        <v>109.16</v>
      </c>
      <c r="AA6" s="21">
        <f t="shared" si="4"/>
        <v>109.45</v>
      </c>
      <c r="AB6" s="21">
        <f t="shared" si="4"/>
        <v>110.28</v>
      </c>
      <c r="AC6" s="21">
        <f t="shared" si="4"/>
        <v>108.74</v>
      </c>
      <c r="AD6" s="21" t="str">
        <f t="shared" si="4"/>
        <v>-</v>
      </c>
      <c r="AE6" s="21">
        <f t="shared" si="4"/>
        <v>112.36</v>
      </c>
      <c r="AF6" s="21">
        <f t="shared" si="4"/>
        <v>112.65</v>
      </c>
      <c r="AG6" s="21">
        <f t="shared" si="4"/>
        <v>110.56</v>
      </c>
      <c r="AH6" s="21">
        <f t="shared" si="4"/>
        <v>110.97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1">
        <f t="shared" si="5"/>
        <v>1.34</v>
      </c>
      <c r="AS6" s="20">
        <f t="shared" si="5"/>
        <v>0</v>
      </c>
      <c r="AT6" s="20" t="str">
        <f>IF(AT7="","",IF(AT7="-","【-】","【"&amp;SUBSTITUTE(TEXT(AT7,"#,##0.00"),"-","△")&amp;"】"))</f>
        <v>【3.03】</v>
      </c>
      <c r="AU6" s="21" t="str">
        <f>IF(AU7="",NA(),AU7)</f>
        <v>-</v>
      </c>
      <c r="AV6" s="21">
        <f t="shared" ref="AV6:BD6" si="6">IF(AV7="",NA(),AV7)</f>
        <v>37.909999999999997</v>
      </c>
      <c r="AW6" s="21">
        <f t="shared" si="6"/>
        <v>23.05</v>
      </c>
      <c r="AX6" s="21">
        <f t="shared" si="6"/>
        <v>29.43</v>
      </c>
      <c r="AY6" s="21">
        <f t="shared" si="6"/>
        <v>42.53</v>
      </c>
      <c r="AZ6" s="21" t="str">
        <f t="shared" si="6"/>
        <v>-</v>
      </c>
      <c r="BA6" s="21">
        <f t="shared" si="6"/>
        <v>31.15</v>
      </c>
      <c r="BB6" s="21">
        <f t="shared" si="6"/>
        <v>155.27000000000001</v>
      </c>
      <c r="BC6" s="21">
        <f t="shared" si="6"/>
        <v>228</v>
      </c>
      <c r="BD6" s="21">
        <f t="shared" si="6"/>
        <v>303.77</v>
      </c>
      <c r="BE6" s="20" t="str">
        <f>IF(BE7="","",IF(BE7="-","【-】","【"&amp;SUBSTITUTE(TEXT(BE7,"#,##0.00"),"-","△")&amp;"】"))</f>
        <v>【78.43】</v>
      </c>
      <c r="BF6" s="21" t="str">
        <f>IF(BF7="",NA(),BF7)</f>
        <v>-</v>
      </c>
      <c r="BG6" s="21">
        <f t="shared" ref="BG6:BO6" si="7">IF(BG7="",NA(),BG7)</f>
        <v>1453.94</v>
      </c>
      <c r="BH6" s="21">
        <f t="shared" si="7"/>
        <v>1381.17</v>
      </c>
      <c r="BI6" s="21">
        <f t="shared" si="7"/>
        <v>1333.11</v>
      </c>
      <c r="BJ6" s="21">
        <f t="shared" si="7"/>
        <v>1336.13</v>
      </c>
      <c r="BK6" s="21" t="str">
        <f t="shared" si="7"/>
        <v>-</v>
      </c>
      <c r="BL6" s="21">
        <f t="shared" si="7"/>
        <v>1058.75</v>
      </c>
      <c r="BM6" s="21">
        <f t="shared" si="7"/>
        <v>1106.02</v>
      </c>
      <c r="BN6" s="21">
        <f t="shared" si="7"/>
        <v>1660.47</v>
      </c>
      <c r="BO6" s="21">
        <f t="shared" si="7"/>
        <v>1510.3</v>
      </c>
      <c r="BP6" s="20" t="str">
        <f>IF(BP7="","",IF(BP7="-","【-】","【"&amp;SUBSTITUTE(TEXT(BP7,"#,##0.00"),"-","△")&amp;"】"))</f>
        <v>【630.82】</v>
      </c>
      <c r="BQ6" s="21" t="str">
        <f>IF(BQ7="",NA(),BQ7)</f>
        <v>-</v>
      </c>
      <c r="BR6" s="21">
        <f t="shared" ref="BR6:BZ6" si="8">IF(BR7="",NA(),BR7)</f>
        <v>65.58</v>
      </c>
      <c r="BS6" s="21">
        <f t="shared" si="8"/>
        <v>126.82</v>
      </c>
      <c r="BT6" s="21">
        <f t="shared" si="8"/>
        <v>78.11</v>
      </c>
      <c r="BU6" s="21">
        <f t="shared" si="8"/>
        <v>78.650000000000006</v>
      </c>
      <c r="BV6" s="21" t="str">
        <f t="shared" si="8"/>
        <v>-</v>
      </c>
      <c r="BW6" s="21">
        <f t="shared" si="8"/>
        <v>67.760000000000005</v>
      </c>
      <c r="BX6" s="21">
        <f t="shared" si="8"/>
        <v>93.28</v>
      </c>
      <c r="BY6" s="21">
        <f t="shared" si="8"/>
        <v>78.319999999999993</v>
      </c>
      <c r="BZ6" s="21">
        <f t="shared" si="8"/>
        <v>86.53</v>
      </c>
      <c r="CA6" s="20" t="str">
        <f>IF(CA7="","",IF(CA7="-","【-】","【"&amp;SUBSTITUTE(TEXT(CA7,"#,##0.00"),"-","△")&amp;"】"))</f>
        <v>【97.81】</v>
      </c>
      <c r="CB6" s="21" t="str">
        <f>IF(CB7="",NA(),CB7)</f>
        <v>-</v>
      </c>
      <c r="CC6" s="21">
        <f t="shared" ref="CC6:CK6" si="9">IF(CC7="",NA(),CC7)</f>
        <v>119.07</v>
      </c>
      <c r="CD6" s="21">
        <f t="shared" si="9"/>
        <v>60.18</v>
      </c>
      <c r="CE6" s="21">
        <f t="shared" si="9"/>
        <v>98.19</v>
      </c>
      <c r="CF6" s="21">
        <f t="shared" si="9"/>
        <v>101.07</v>
      </c>
      <c r="CG6" s="21" t="str">
        <f t="shared" si="9"/>
        <v>-</v>
      </c>
      <c r="CH6" s="21">
        <f t="shared" si="9"/>
        <v>131.37</v>
      </c>
      <c r="CI6" s="21">
        <f t="shared" si="9"/>
        <v>110.34</v>
      </c>
      <c r="CJ6" s="21">
        <f t="shared" si="9"/>
        <v>134.15</v>
      </c>
      <c r="CK6" s="21">
        <f t="shared" si="9"/>
        <v>120.55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【58.94】</v>
      </c>
      <c r="CX6" s="21" t="str">
        <f>IF(CX7="",NA(),CX7)</f>
        <v>-</v>
      </c>
      <c r="CY6" s="21">
        <f t="shared" ref="CY6:DG6" si="11">IF(CY7="",NA(),CY7)</f>
        <v>85.52</v>
      </c>
      <c r="CZ6" s="21">
        <f t="shared" si="11"/>
        <v>85.73</v>
      </c>
      <c r="DA6" s="21">
        <f t="shared" si="11"/>
        <v>85.91</v>
      </c>
      <c r="DB6" s="21">
        <f t="shared" si="11"/>
        <v>85.8</v>
      </c>
      <c r="DC6" s="21" t="str">
        <f t="shared" si="11"/>
        <v>-</v>
      </c>
      <c r="DD6" s="21">
        <f t="shared" si="11"/>
        <v>85.02</v>
      </c>
      <c r="DE6" s="21">
        <f t="shared" si="11"/>
        <v>78.91</v>
      </c>
      <c r="DF6" s="21">
        <f t="shared" si="11"/>
        <v>73.37</v>
      </c>
      <c r="DG6" s="21">
        <f t="shared" si="11"/>
        <v>77.180000000000007</v>
      </c>
      <c r="DH6" s="20" t="str">
        <f>IF(DH7="","",IF(DH7="-","【-】","【"&amp;SUBSTITUTE(TEXT(DH7,"#,##0.00"),"-","△")&amp;"】"))</f>
        <v>【95.91】</v>
      </c>
      <c r="DI6" s="21" t="str">
        <f>IF(DI7="",NA(),DI7)</f>
        <v>-</v>
      </c>
      <c r="DJ6" s="21">
        <f t="shared" ref="DJ6:DR6" si="12">IF(DJ7="",NA(),DJ7)</f>
        <v>2.84</v>
      </c>
      <c r="DK6" s="21">
        <f t="shared" si="12"/>
        <v>5.57</v>
      </c>
      <c r="DL6" s="21">
        <f t="shared" si="12"/>
        <v>8.27</v>
      </c>
      <c r="DM6" s="21">
        <f t="shared" si="12"/>
        <v>10.84</v>
      </c>
      <c r="DN6" s="21" t="str">
        <f t="shared" si="12"/>
        <v>-</v>
      </c>
      <c r="DO6" s="21">
        <f t="shared" si="12"/>
        <v>3.29</v>
      </c>
      <c r="DP6" s="21">
        <f t="shared" si="12"/>
        <v>6.91</v>
      </c>
      <c r="DQ6" s="21">
        <f t="shared" si="12"/>
        <v>8.0500000000000007</v>
      </c>
      <c r="DR6" s="21">
        <f t="shared" si="12"/>
        <v>10.38</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【0.22】</v>
      </c>
    </row>
    <row r="7" spans="1:148" s="22" customFormat="1" x14ac:dyDescent="0.15">
      <c r="A7" s="14"/>
      <c r="B7" s="23">
        <v>2023</v>
      </c>
      <c r="C7" s="23">
        <v>473502</v>
      </c>
      <c r="D7" s="23">
        <v>46</v>
      </c>
      <c r="E7" s="23">
        <v>17</v>
      </c>
      <c r="F7" s="23">
        <v>1</v>
      </c>
      <c r="G7" s="23">
        <v>0</v>
      </c>
      <c r="H7" s="23" t="s">
        <v>95</v>
      </c>
      <c r="I7" s="23" t="s">
        <v>96</v>
      </c>
      <c r="J7" s="23" t="s">
        <v>97</v>
      </c>
      <c r="K7" s="23" t="s">
        <v>98</v>
      </c>
      <c r="L7" s="23" t="s">
        <v>99</v>
      </c>
      <c r="M7" s="23" t="s">
        <v>100</v>
      </c>
      <c r="N7" s="24" t="s">
        <v>101</v>
      </c>
      <c r="O7" s="24">
        <v>69.78</v>
      </c>
      <c r="P7" s="24">
        <v>69.62</v>
      </c>
      <c r="Q7" s="24">
        <v>100</v>
      </c>
      <c r="R7" s="24">
        <v>1405</v>
      </c>
      <c r="S7" s="24">
        <v>40800</v>
      </c>
      <c r="T7" s="24">
        <v>10.76</v>
      </c>
      <c r="U7" s="24">
        <v>3791.82</v>
      </c>
      <c r="V7" s="24">
        <v>28374</v>
      </c>
      <c r="W7" s="24">
        <v>3.74</v>
      </c>
      <c r="X7" s="24">
        <v>7586.63</v>
      </c>
      <c r="Y7" s="24" t="s">
        <v>101</v>
      </c>
      <c r="Z7" s="24">
        <v>109.16</v>
      </c>
      <c r="AA7" s="24">
        <v>109.45</v>
      </c>
      <c r="AB7" s="24">
        <v>110.28</v>
      </c>
      <c r="AC7" s="24">
        <v>108.74</v>
      </c>
      <c r="AD7" s="24" t="s">
        <v>101</v>
      </c>
      <c r="AE7" s="24">
        <v>112.36</v>
      </c>
      <c r="AF7" s="24">
        <v>112.65</v>
      </c>
      <c r="AG7" s="24">
        <v>110.56</v>
      </c>
      <c r="AH7" s="24">
        <v>110.97</v>
      </c>
      <c r="AI7" s="24">
        <v>105.91</v>
      </c>
      <c r="AJ7" s="24" t="s">
        <v>101</v>
      </c>
      <c r="AK7" s="24">
        <v>0</v>
      </c>
      <c r="AL7" s="24">
        <v>0</v>
      </c>
      <c r="AM7" s="24">
        <v>0</v>
      </c>
      <c r="AN7" s="24">
        <v>0</v>
      </c>
      <c r="AO7" s="24" t="s">
        <v>101</v>
      </c>
      <c r="AP7" s="24">
        <v>0</v>
      </c>
      <c r="AQ7" s="24">
        <v>0</v>
      </c>
      <c r="AR7" s="24">
        <v>1.34</v>
      </c>
      <c r="AS7" s="24">
        <v>0</v>
      </c>
      <c r="AT7" s="24">
        <v>3.03</v>
      </c>
      <c r="AU7" s="24" t="s">
        <v>101</v>
      </c>
      <c r="AV7" s="24">
        <v>37.909999999999997</v>
      </c>
      <c r="AW7" s="24">
        <v>23.05</v>
      </c>
      <c r="AX7" s="24">
        <v>29.43</v>
      </c>
      <c r="AY7" s="24">
        <v>42.53</v>
      </c>
      <c r="AZ7" s="24" t="s">
        <v>101</v>
      </c>
      <c r="BA7" s="24">
        <v>31.15</v>
      </c>
      <c r="BB7" s="24">
        <v>155.27000000000001</v>
      </c>
      <c r="BC7" s="24">
        <v>228</v>
      </c>
      <c r="BD7" s="24">
        <v>303.77</v>
      </c>
      <c r="BE7" s="24">
        <v>78.430000000000007</v>
      </c>
      <c r="BF7" s="24" t="s">
        <v>101</v>
      </c>
      <c r="BG7" s="24">
        <v>1453.94</v>
      </c>
      <c r="BH7" s="24">
        <v>1381.17</v>
      </c>
      <c r="BI7" s="24">
        <v>1333.11</v>
      </c>
      <c r="BJ7" s="24">
        <v>1336.13</v>
      </c>
      <c r="BK7" s="24" t="s">
        <v>101</v>
      </c>
      <c r="BL7" s="24">
        <v>1058.75</v>
      </c>
      <c r="BM7" s="24">
        <v>1106.02</v>
      </c>
      <c r="BN7" s="24">
        <v>1660.47</v>
      </c>
      <c r="BO7" s="24">
        <v>1510.3</v>
      </c>
      <c r="BP7" s="24">
        <v>630.82000000000005</v>
      </c>
      <c r="BQ7" s="24" t="s">
        <v>101</v>
      </c>
      <c r="BR7" s="24">
        <v>65.58</v>
      </c>
      <c r="BS7" s="24">
        <v>126.82</v>
      </c>
      <c r="BT7" s="24">
        <v>78.11</v>
      </c>
      <c r="BU7" s="24">
        <v>78.650000000000006</v>
      </c>
      <c r="BV7" s="24" t="s">
        <v>101</v>
      </c>
      <c r="BW7" s="24">
        <v>67.760000000000005</v>
      </c>
      <c r="BX7" s="24">
        <v>93.28</v>
      </c>
      <c r="BY7" s="24">
        <v>78.319999999999993</v>
      </c>
      <c r="BZ7" s="24">
        <v>86.53</v>
      </c>
      <c r="CA7" s="24">
        <v>97.81</v>
      </c>
      <c r="CB7" s="24" t="s">
        <v>101</v>
      </c>
      <c r="CC7" s="24">
        <v>119.07</v>
      </c>
      <c r="CD7" s="24">
        <v>60.18</v>
      </c>
      <c r="CE7" s="24">
        <v>98.19</v>
      </c>
      <c r="CF7" s="24">
        <v>101.07</v>
      </c>
      <c r="CG7" s="24" t="s">
        <v>101</v>
      </c>
      <c r="CH7" s="24">
        <v>131.37</v>
      </c>
      <c r="CI7" s="24">
        <v>110.34</v>
      </c>
      <c r="CJ7" s="24">
        <v>134.15</v>
      </c>
      <c r="CK7" s="24">
        <v>120.55</v>
      </c>
      <c r="CL7" s="24">
        <v>138.75</v>
      </c>
      <c r="CM7" s="24" t="s">
        <v>101</v>
      </c>
      <c r="CN7" s="24" t="s">
        <v>101</v>
      </c>
      <c r="CO7" s="24" t="s">
        <v>101</v>
      </c>
      <c r="CP7" s="24" t="s">
        <v>101</v>
      </c>
      <c r="CQ7" s="24" t="s">
        <v>101</v>
      </c>
      <c r="CR7" s="24" t="s">
        <v>101</v>
      </c>
      <c r="CS7" s="24" t="s">
        <v>101</v>
      </c>
      <c r="CT7" s="24" t="s">
        <v>101</v>
      </c>
      <c r="CU7" s="24" t="s">
        <v>101</v>
      </c>
      <c r="CV7" s="24" t="s">
        <v>101</v>
      </c>
      <c r="CW7" s="24">
        <v>58.94</v>
      </c>
      <c r="CX7" s="24" t="s">
        <v>101</v>
      </c>
      <c r="CY7" s="24">
        <v>85.52</v>
      </c>
      <c r="CZ7" s="24">
        <v>85.73</v>
      </c>
      <c r="DA7" s="24">
        <v>85.91</v>
      </c>
      <c r="DB7" s="24">
        <v>85.8</v>
      </c>
      <c r="DC7" s="24" t="s">
        <v>101</v>
      </c>
      <c r="DD7" s="24">
        <v>85.02</v>
      </c>
      <c r="DE7" s="24">
        <v>78.91</v>
      </c>
      <c r="DF7" s="24">
        <v>73.37</v>
      </c>
      <c r="DG7" s="24">
        <v>77.180000000000007</v>
      </c>
      <c r="DH7" s="24">
        <v>95.91</v>
      </c>
      <c r="DI7" s="24" t="s">
        <v>101</v>
      </c>
      <c r="DJ7" s="24">
        <v>2.84</v>
      </c>
      <c r="DK7" s="24">
        <v>5.57</v>
      </c>
      <c r="DL7" s="24">
        <v>8.27</v>
      </c>
      <c r="DM7" s="24">
        <v>10.84</v>
      </c>
      <c r="DN7" s="24" t="s">
        <v>101</v>
      </c>
      <c r="DO7" s="24">
        <v>3.29</v>
      </c>
      <c r="DP7" s="24">
        <v>6.91</v>
      </c>
      <c r="DQ7" s="24">
        <v>8.0500000000000007</v>
      </c>
      <c r="DR7" s="24">
        <v>10.38</v>
      </c>
      <c r="DS7" s="24">
        <v>41.09</v>
      </c>
      <c r="DT7" s="24" t="s">
        <v>101</v>
      </c>
      <c r="DU7" s="24">
        <v>0</v>
      </c>
      <c r="DV7" s="24">
        <v>0</v>
      </c>
      <c r="DW7" s="24">
        <v>0</v>
      </c>
      <c r="DX7" s="24">
        <v>0</v>
      </c>
      <c r="DY7" s="24" t="s">
        <v>101</v>
      </c>
      <c r="DZ7" s="24">
        <v>0</v>
      </c>
      <c r="EA7" s="24">
        <v>0</v>
      </c>
      <c r="EB7" s="24">
        <v>0</v>
      </c>
      <c r="EC7" s="24">
        <v>0</v>
      </c>
      <c r="ED7" s="24">
        <v>8.68</v>
      </c>
      <c r="EE7" s="24" t="s">
        <v>101</v>
      </c>
      <c r="EF7" s="24">
        <v>0</v>
      </c>
      <c r="EG7" s="24">
        <v>0</v>
      </c>
      <c r="EH7" s="24">
        <v>0</v>
      </c>
      <c r="EI7" s="24">
        <v>0</v>
      </c>
      <c r="EJ7" s="24" t="s">
        <v>101</v>
      </c>
      <c r="EK7" s="24">
        <v>0</v>
      </c>
      <c r="EL7" s="24">
        <v>0</v>
      </c>
      <c r="EM7" s="24">
        <v>0</v>
      </c>
      <c r="EN7" s="24">
        <v>0</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神里 貴子</cp:lastModifiedBy>
  <cp:lastPrinted>2025-02-03T09:04:25Z</cp:lastPrinted>
  <dcterms:created xsi:type="dcterms:W3CDTF">2025-01-24T07:08:01Z</dcterms:created>
  <dcterms:modified xsi:type="dcterms:W3CDTF">2025-02-03T09:04:28Z</dcterms:modified>
  <cp:category/>
</cp:coreProperties>
</file>