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コロナワクチン関係！\1-2 接種体制確保事業(個別接種促進)\★南風原町申請要領①\９月～\"/>
    </mc:Choice>
  </mc:AlternateContent>
  <bookViews>
    <workbookView xWindow="0" yWindow="0" windowWidth="28800" windowHeight="12210"/>
  </bookViews>
  <sheets>
    <sheet name="診療所用" sheetId="5" r:id="rId1"/>
  </sheets>
  <definedNames>
    <definedName name="_xlnm._FilterDatabase" localSheetId="0" hidden="1">診療所用!$A$24:$M$48</definedName>
    <definedName name="_xlnm.Print_Area" localSheetId="0">診療所用!$A$1:$M$108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7" i="5" l="1"/>
  <c r="C93" i="5"/>
  <c r="H40" i="5" l="1"/>
  <c r="G40" i="5"/>
  <c r="F40" i="5"/>
  <c r="C94" i="5" l="1"/>
  <c r="I52" i="5" l="1"/>
  <c r="I51" i="5"/>
  <c r="I45" i="5" l="1"/>
  <c r="N45" i="5" s="1"/>
  <c r="I46" i="5"/>
  <c r="I47" i="5"/>
  <c r="I9" i="5"/>
  <c r="J9" i="5" s="1"/>
  <c r="I13" i="5"/>
  <c r="J13" i="5" s="1"/>
  <c r="I17" i="5"/>
  <c r="J17" i="5" s="1"/>
  <c r="I21" i="5"/>
  <c r="J21" i="5" s="1"/>
  <c r="I25" i="5"/>
  <c r="J25" i="5" s="1"/>
  <c r="I11" i="5"/>
  <c r="I10" i="5"/>
  <c r="C8" i="5"/>
  <c r="D8" i="5" s="1"/>
  <c r="E8" i="5" s="1"/>
  <c r="F8" i="5" s="1"/>
  <c r="G8" i="5" s="1"/>
  <c r="I29" i="5"/>
  <c r="J29" i="5" s="1"/>
  <c r="K13" i="5" l="1"/>
  <c r="K17" i="5"/>
  <c r="K21" i="5"/>
  <c r="K25" i="5"/>
  <c r="K29" i="5"/>
  <c r="C89" i="5"/>
  <c r="C92" i="5"/>
  <c r="C90" i="5"/>
  <c r="C91" i="5"/>
  <c r="I43" i="5" l="1"/>
  <c r="I42" i="5"/>
  <c r="I41" i="5"/>
  <c r="I39" i="5"/>
  <c r="I38" i="5"/>
  <c r="I37" i="5"/>
  <c r="I35" i="5"/>
  <c r="I34" i="5"/>
  <c r="J37" i="5" l="1"/>
  <c r="K37" i="5" s="1"/>
  <c r="J41" i="5"/>
  <c r="K41" i="5"/>
  <c r="C96" i="5"/>
  <c r="C62" i="5" l="1"/>
  <c r="K66" i="5"/>
  <c r="I33" i="5"/>
  <c r="I14" i="5"/>
  <c r="I50" i="5" l="1"/>
  <c r="J33" i="5"/>
  <c r="F85" i="5" s="1"/>
  <c r="C95" i="5"/>
  <c r="I31" i="5"/>
  <c r="I30" i="5"/>
  <c r="I27" i="5"/>
  <c r="I26" i="5"/>
  <c r="I23" i="5"/>
  <c r="I22" i="5"/>
  <c r="I19" i="5"/>
  <c r="I18" i="5"/>
  <c r="I15" i="5"/>
  <c r="K9" i="5"/>
  <c r="H8" i="5"/>
  <c r="B12" i="5" s="1"/>
  <c r="C12" i="5" s="1"/>
  <c r="D12" i="5" s="1"/>
  <c r="E12" i="5" s="1"/>
  <c r="F12" i="5" s="1"/>
  <c r="G12" i="5" s="1"/>
  <c r="H12" i="5" s="1"/>
  <c r="B16" i="5" s="1"/>
  <c r="C16" i="5" s="1"/>
  <c r="D16" i="5" s="1"/>
  <c r="E16" i="5" s="1"/>
  <c r="F16" i="5" s="1"/>
  <c r="G16" i="5" s="1"/>
  <c r="H16" i="5" s="1"/>
  <c r="B20" i="5" s="1"/>
  <c r="C20" i="5" s="1"/>
  <c r="D20" i="5" s="1"/>
  <c r="E20" i="5" s="1"/>
  <c r="F20" i="5" s="1"/>
  <c r="G20" i="5" s="1"/>
  <c r="H20" i="5" s="1"/>
  <c r="B24" i="5" s="1"/>
  <c r="C24" i="5" s="1"/>
  <c r="D24" i="5" s="1"/>
  <c r="E24" i="5" s="1"/>
  <c r="F24" i="5" s="1"/>
  <c r="G24" i="5" s="1"/>
  <c r="H24" i="5" s="1"/>
  <c r="B28" i="5" s="1"/>
  <c r="C28" i="5" s="1"/>
  <c r="D28" i="5" s="1"/>
  <c r="E28" i="5" s="1"/>
  <c r="F28" i="5" s="1"/>
  <c r="G28" i="5" s="1"/>
  <c r="H28" i="5" s="1"/>
  <c r="B32" i="5" s="1"/>
  <c r="C32" i="5" s="1"/>
  <c r="D32" i="5" s="1"/>
  <c r="E32" i="5" s="1"/>
  <c r="F32" i="5" s="1"/>
  <c r="G32" i="5" s="1"/>
  <c r="H32" i="5" s="1"/>
  <c r="B36" i="5" s="1"/>
  <c r="C36" i="5" s="1"/>
  <c r="D36" i="5" s="1"/>
  <c r="E36" i="5" s="1"/>
  <c r="F36" i="5" s="1"/>
  <c r="G36" i="5" s="1"/>
  <c r="H36" i="5" s="1"/>
  <c r="B40" i="5" s="1"/>
  <c r="C40" i="5" s="1"/>
  <c r="D40" i="5" s="1"/>
  <c r="E40" i="5" s="1"/>
  <c r="I91" i="5" l="1"/>
  <c r="I90" i="5"/>
  <c r="I92" i="5"/>
  <c r="I93" i="5"/>
  <c r="I94" i="5"/>
  <c r="I95" i="5"/>
  <c r="I96" i="5"/>
  <c r="I89" i="5"/>
  <c r="I97" i="5"/>
  <c r="K33" i="5"/>
  <c r="C101" i="5" l="1"/>
  <c r="I101" i="5" l="1"/>
  <c r="F78" i="5" l="1"/>
</calcChain>
</file>

<file path=xl/comments1.xml><?xml version="1.0" encoding="utf-8"?>
<comments xmlns="http://schemas.openxmlformats.org/spreadsheetml/2006/main">
  <authors>
    <author>厚生労働省ネットワークシステム</author>
  </authors>
  <commentList>
    <comment ref="J6" authorId="0" shapeId="0">
      <text>
        <r>
          <rPr>
            <b/>
            <sz val="16"/>
            <color indexed="81"/>
            <rFont val="ＭＳ Ｐゴシック"/>
            <family val="3"/>
            <charset val="128"/>
          </rPr>
          <t>「週の接種回数」に応じて、計算式により「100回未満」、「100回以上」が表示される。</t>
        </r>
      </text>
    </comment>
  </commentList>
</comments>
</file>

<file path=xl/sharedStrings.xml><?xml version="1.0" encoding="utf-8"?>
<sst xmlns="http://schemas.openxmlformats.org/spreadsheetml/2006/main" count="88" uniqueCount="59">
  <si>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</si>
  <si>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</si>
  <si>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</si>
  <si>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</si>
  <si>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</si>
  <si>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</si>
  <si>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</si>
  <si>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</si>
  <si>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</si>
  <si>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</si>
  <si>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</si>
  <si>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</si>
  <si>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</si>
  <si>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</si>
  <si>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</si>
  <si>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</si>
  <si>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</si>
  <si>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</si>
  <si>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</si>
  <si>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</si>
  <si>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</si>
  <si>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</si>
  <si>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</si>
  <si>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</si>
  <si>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</si>
  <si>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</si>
  <si>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</si>
  <si>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様式２（診療所用）</t>
    <rPh sb="4" eb="7">
      <t>シンリョウジョ</t>
    </rPh>
    <rPh sb="7" eb="8">
      <t>ヨウ</t>
    </rPh>
    <phoneticPr fontId="2"/>
  </si>
  <si>
    <t>様式３（診療所用）</t>
    <rPh sb="4" eb="7">
      <t>シンリョウジョ</t>
    </rPh>
    <rPh sb="7" eb="8">
      <t>ヨウ</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</si>
  <si>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</si>
  <si>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</si>
  <si>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</si>
  <si>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</si>
  <si>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</si>
  <si>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左記のうち市内居住者</t>
    <rPh sb="0" eb="2">
      <t>サキ</t>
    </rPh>
    <rPh sb="5" eb="7">
      <t>シナイ</t>
    </rPh>
    <rPh sb="7" eb="10">
      <t>キョジュウシャ</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</si>
  <si>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</si>
  <si>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</si>
  <si>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</si>
  <si>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</si>
  <si>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※本報告書の「接種回数（予診のみを含めない）」には、集団接種である大規模接種会場・市町村特設会場の実績は含まれない。</t>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</si>
  <si>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</si>
  <si>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</si>
  <si>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</si>
  <si>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南風原町長　様</t>
    <rPh sb="0" eb="5">
      <t>ハエバルチョウチョウ</t>
    </rPh>
    <rPh sb="6" eb="7">
      <t>サマ</t>
    </rPh>
    <phoneticPr fontId="2"/>
  </si>
  <si>
    <t>○○クリニック</t>
    <phoneticPr fontId="2"/>
  </si>
  <si>
    <t>接種回数計（予診のみを含めない）９/４～１１/５</t>
    <rPh sb="0" eb="2">
      <t>セッシュ</t>
    </rPh>
    <rPh sb="2" eb="4">
      <t>カイスウ</t>
    </rPh>
    <rPh sb="4" eb="5">
      <t>ケイ</t>
    </rPh>
    <rPh sb="6" eb="8">
      <t>ヨシン</t>
    </rPh>
    <rPh sb="11" eb="12">
      <t>フク</t>
    </rPh>
    <phoneticPr fontId="2"/>
  </si>
  <si>
    <t>時間外接種計（予診のみも含める）９/４～１１/５</t>
    <rPh sb="0" eb="3">
      <t>ジカンガイ</t>
    </rPh>
    <rPh sb="3" eb="5">
      <t>セッシュ</t>
    </rPh>
    <phoneticPr fontId="2"/>
  </si>
  <si>
    <t>休日接種計（予診のみも含める）９/４～１１/５</t>
    <rPh sb="0" eb="2">
      <t>キュウジツ</t>
    </rPh>
    <rPh sb="2" eb="4">
      <t>セッシュ</t>
    </rPh>
    <phoneticPr fontId="2"/>
  </si>
  <si>
    <t>　9月4日から11月5日の期間において、別紙報告書のとおりコロナウイルスワクチンの接種を実施したため、以下のとおり請求する。</t>
    <rPh sb="2" eb="3">
      <t>ガツ</t>
    </rPh>
    <rPh sb="4" eb="5">
      <t>ニチ</t>
    </rPh>
    <rPh sb="9" eb="10">
      <t>ガツ</t>
    </rPh>
    <rPh sb="11" eb="12">
      <t>ニチ</t>
    </rPh>
    <rPh sb="13" eb="15">
      <t>キカン</t>
    </rPh>
    <rPh sb="41" eb="43">
      <t>セッシュ</t>
    </rPh>
    <rPh sb="44" eb="46">
      <t>ジッシ</t>
    </rPh>
    <rPh sb="51" eb="53">
      <t>イカ</t>
    </rPh>
    <rPh sb="57" eb="59">
      <t>セイキュウ</t>
    </rPh>
    <phoneticPr fontId="2"/>
  </si>
  <si>
    <t>9月4日から11月5日の間</t>
    <rPh sb="1" eb="2">
      <t>ガツ</t>
    </rPh>
    <rPh sb="3" eb="4">
      <t>ニチ</t>
    </rPh>
    <rPh sb="8" eb="9">
      <t>ガツ</t>
    </rPh>
    <rPh sb="10" eb="11">
      <t>ニチ</t>
    </rPh>
    <rPh sb="12" eb="13">
      <t>アイダ</t>
    </rPh>
    <phoneticPr fontId="2"/>
  </si>
  <si>
    <t>9月4日の週</t>
    <rPh sb="1" eb="2">
      <t>ガツ</t>
    </rPh>
    <rPh sb="3" eb="4">
      <t>ニチ</t>
    </rPh>
    <rPh sb="5" eb="6">
      <t>シュウ</t>
    </rPh>
    <phoneticPr fontId="2"/>
  </si>
  <si>
    <t>9月11日の週</t>
    <rPh sb="1" eb="2">
      <t>ガツ</t>
    </rPh>
    <rPh sb="4" eb="5">
      <t>ニチ</t>
    </rPh>
    <rPh sb="6" eb="7">
      <t>シュウ</t>
    </rPh>
    <phoneticPr fontId="2"/>
  </si>
  <si>
    <t>9月18日の週</t>
    <rPh sb="1" eb="2">
      <t>ガツ</t>
    </rPh>
    <rPh sb="4" eb="5">
      <t>ニチ</t>
    </rPh>
    <rPh sb="6" eb="7">
      <t>シュウ</t>
    </rPh>
    <phoneticPr fontId="2"/>
  </si>
  <si>
    <t>9月25日の週</t>
    <rPh sb="1" eb="2">
      <t>ガツ</t>
    </rPh>
    <rPh sb="4" eb="5">
      <t>ニチ</t>
    </rPh>
    <rPh sb="6" eb="7">
      <t>シュウ</t>
    </rPh>
    <phoneticPr fontId="2"/>
  </si>
  <si>
    <t>10月2日の週</t>
    <rPh sb="2" eb="3">
      <t>ガツ</t>
    </rPh>
    <rPh sb="4" eb="5">
      <t>ニチ</t>
    </rPh>
    <rPh sb="6" eb="7">
      <t>シュウ</t>
    </rPh>
    <phoneticPr fontId="2"/>
  </si>
  <si>
    <t>10月9日の週</t>
    <rPh sb="2" eb="3">
      <t>ガツ</t>
    </rPh>
    <rPh sb="4" eb="5">
      <t>ニチ</t>
    </rPh>
    <rPh sb="6" eb="7">
      <t>シュウ</t>
    </rPh>
    <phoneticPr fontId="2"/>
  </si>
  <si>
    <t>10月16日の週</t>
    <rPh sb="2" eb="3">
      <t>ガツ</t>
    </rPh>
    <rPh sb="5" eb="6">
      <t>ニチ</t>
    </rPh>
    <rPh sb="7" eb="8">
      <t>シュウ</t>
    </rPh>
    <phoneticPr fontId="2"/>
  </si>
  <si>
    <t>10月23日の週</t>
    <rPh sb="2" eb="3">
      <t>ガツ</t>
    </rPh>
    <rPh sb="5" eb="6">
      <t>ニチ</t>
    </rPh>
    <rPh sb="7" eb="8">
      <t>シュウ</t>
    </rPh>
    <phoneticPr fontId="2"/>
  </si>
  <si>
    <t>10月30日の週</t>
    <rPh sb="2" eb="3">
      <t>ガツ</t>
    </rPh>
    <rPh sb="5" eb="6">
      <t>ニチ</t>
    </rPh>
    <rPh sb="7" eb="8">
      <t>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</si>
</sst>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m/d"/>
    <numFmt numFmtId="177" formatCode="General&quot;日&quot;"/>
    <numFmt numFmtId="178" formatCode="General&quot;週&quot;"/>
    <numFmt numFmtId="179" formatCode="#,##0&quot;円&quot;;[Red]\-#,##0"/>
    <numFmt numFmtId="180" formatCode="#,##0&quot;回&quot;;[Red]\-#,##0"/>
  </numFmts>
  <fonts count="3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8">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3" xfId="2" applyFont="1" applyBorder="1">
      <alignment vertical="center"/>
    </xf>
    <xf numFmtId="0" fontId="13" fillId="0" borderId="3"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7" xfId="0" applyFont="1" applyBorder="1">
      <alignment vertical="center"/>
    </xf>
    <xf numFmtId="0" fontId="8" fillId="0" borderId="7" xfId="0" applyFont="1" applyBorder="1" applyAlignment="1">
      <alignment horizontal="center" vertical="center"/>
    </xf>
    <xf numFmtId="0" fontId="8" fillId="0" borderId="1" xfId="0" applyFont="1" applyBorder="1">
      <alignment vertical="center"/>
    </xf>
    <xf numFmtId="38" fontId="8" fillId="0" borderId="1" xfId="1" applyFont="1" applyBorder="1">
      <alignment vertical="center"/>
    </xf>
    <xf numFmtId="38" fontId="8" fillId="4" borderId="1" xfId="1" applyFont="1" applyFill="1" applyBorder="1">
      <alignment vertical="center"/>
    </xf>
    <xf numFmtId="0" fontId="8" fillId="3" borderId="1" xfId="0" applyFont="1" applyFill="1" applyBorder="1">
      <alignment vertical="center"/>
    </xf>
    <xf numFmtId="0" fontId="22" fillId="0" borderId="1" xfId="0" applyFont="1" applyBorder="1" applyAlignment="1">
      <alignment horizontal="center"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0" fillId="0" borderId="0" xfId="0">
      <alignment vertical="center"/>
    </xf>
    <xf numFmtId="0" fontId="0" fillId="0" borderId="0" xfId="0">
      <alignment vertical="center"/>
    </xf>
    <xf numFmtId="38" fontId="8" fillId="3" borderId="1" xfId="1" applyFont="1" applyFill="1" applyBorder="1" applyAlignment="1">
      <alignment horizontal="center" vertical="center"/>
    </xf>
    <xf numFmtId="0" fontId="25"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0" xfId="0" applyFont="1">
      <alignment vertical="center"/>
    </xf>
    <xf numFmtId="0" fontId="11" fillId="0" borderId="3" xfId="0" applyFont="1" applyBorder="1">
      <alignment vertical="center"/>
    </xf>
    <xf numFmtId="178" fontId="11" fillId="0" borderId="0" xfId="0" applyNumberFormat="1" applyFont="1">
      <alignment vertical="center"/>
    </xf>
    <xf numFmtId="0" fontId="11" fillId="0" borderId="0" xfId="0" applyFont="1" applyBorder="1">
      <alignment vertical="center"/>
    </xf>
    <xf numFmtId="0" fontId="11" fillId="0" borderId="13" xfId="0" applyFont="1" applyBorder="1">
      <alignment vertical="center"/>
    </xf>
    <xf numFmtId="0" fontId="6" fillId="0" borderId="0" xfId="0" applyFont="1">
      <alignment vertical="center"/>
    </xf>
    <xf numFmtId="0" fontId="24" fillId="0" borderId="0" xfId="0" applyFont="1">
      <alignment vertical="center"/>
    </xf>
    <xf numFmtId="0" fontId="0" fillId="0" borderId="3" xfId="0" applyBorder="1">
      <alignment vertical="center"/>
    </xf>
    <xf numFmtId="0" fontId="31" fillId="0" borderId="0" xfId="0" applyFont="1" applyAlignment="1">
      <alignment horizontal="right" vertical="center"/>
    </xf>
    <xf numFmtId="0" fontId="11" fillId="0" borderId="3" xfId="2" applyFont="1" applyBorder="1">
      <alignment vertical="center"/>
    </xf>
    <xf numFmtId="177" fontId="11" fillId="0" borderId="5" xfId="1" applyNumberFormat="1" applyFont="1" applyBorder="1" applyAlignment="1">
      <alignment horizontal="right" vertical="center"/>
    </xf>
    <xf numFmtId="177" fontId="11" fillId="0" borderId="2" xfId="1" applyNumberFormat="1" applyFont="1" applyBorder="1" applyAlignment="1">
      <alignment horizontal="right" vertical="center"/>
    </xf>
    <xf numFmtId="177" fontId="11" fillId="0" borderId="13" xfId="1" applyNumberFormat="1" applyFont="1" applyBorder="1" applyAlignment="1">
      <alignment horizontal="right" vertical="center"/>
    </xf>
    <xf numFmtId="0" fontId="31" fillId="0" borderId="0" xfId="0" applyFont="1">
      <alignment vertical="center"/>
    </xf>
    <xf numFmtId="0" fontId="29" fillId="0" borderId="0" xfId="0" applyFont="1">
      <alignment vertical="center"/>
    </xf>
    <xf numFmtId="0" fontId="27" fillId="0" borderId="3" xfId="0" applyFont="1" applyBorder="1">
      <alignment vertical="center"/>
    </xf>
    <xf numFmtId="0" fontId="20" fillId="3" borderId="1" xfId="0" applyFont="1" applyFill="1" applyBorder="1">
      <alignment vertical="center"/>
    </xf>
    <xf numFmtId="0" fontId="0" fillId="0" borderId="0" xfId="0">
      <alignment vertical="center"/>
    </xf>
    <xf numFmtId="0" fontId="11" fillId="0" borderId="1" xfId="0" applyFont="1" applyBorder="1" applyAlignment="1">
      <alignment horizontal="center" vertical="center"/>
    </xf>
    <xf numFmtId="0" fontId="18" fillId="0" borderId="0" xfId="0" applyFont="1" applyAlignment="1">
      <alignment vertical="center"/>
    </xf>
    <xf numFmtId="179" fontId="11" fillId="0" borderId="5" xfId="1" applyNumberFormat="1" applyFont="1" applyBorder="1" applyAlignment="1">
      <alignment horizontal="right" vertical="center"/>
    </xf>
    <xf numFmtId="179" fontId="11" fillId="0" borderId="2" xfId="1" applyNumberFormat="1" applyFont="1" applyBorder="1" applyAlignment="1">
      <alignment horizontal="right" vertical="center"/>
    </xf>
    <xf numFmtId="179" fontId="11" fillId="0" borderId="13" xfId="1" applyNumberFormat="1" applyFont="1" applyBorder="1" applyAlignment="1">
      <alignment horizontal="right" vertical="center"/>
    </xf>
    <xf numFmtId="38" fontId="8" fillId="0" borderId="1" xfId="1" applyFont="1" applyFill="1" applyBorder="1" applyAlignment="1">
      <alignment horizontal="left" vertical="center"/>
    </xf>
    <xf numFmtId="0" fontId="0" fillId="0" borderId="1" xfId="0" applyBorder="1">
      <alignment vertical="center"/>
    </xf>
    <xf numFmtId="0" fontId="19" fillId="0" borderId="6" xfId="0" applyFont="1" applyBorder="1" applyAlignment="1">
      <alignment horizontal="center" vertical="center"/>
    </xf>
    <xf numFmtId="0" fontId="22" fillId="0" borderId="8"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8" fillId="0" borderId="1" xfId="0" applyFont="1" applyBorder="1" applyAlignment="1">
      <alignment horizontal="center" vertical="center"/>
    </xf>
    <xf numFmtId="38" fontId="8" fillId="0" borderId="4" xfId="1" applyFont="1" applyFill="1" applyBorder="1" applyAlignment="1">
      <alignment horizontal="left" vertical="center"/>
    </xf>
    <xf numFmtId="38" fontId="8" fillId="0" borderId="5" xfId="1" applyFont="1" applyFill="1" applyBorder="1" applyAlignment="1">
      <alignment horizontal="left" vertical="center"/>
    </xf>
    <xf numFmtId="38" fontId="8" fillId="0" borderId="9" xfId="1" applyFont="1" applyFill="1" applyBorder="1" applyAlignment="1">
      <alignment horizontal="left" vertical="center"/>
    </xf>
    <xf numFmtId="179" fontId="11" fillId="0" borderId="5" xfId="1" applyNumberFormat="1" applyFont="1" applyBorder="1" applyAlignment="1">
      <alignment horizontal="right" vertical="center"/>
    </xf>
    <xf numFmtId="0" fontId="8" fillId="0" borderId="3" xfId="0" applyFont="1" applyBorder="1" applyAlignment="1">
      <alignment horizontal="center" vertical="center" wrapText="1"/>
    </xf>
    <xf numFmtId="0" fontId="9" fillId="0" borderId="3" xfId="0" applyFont="1" applyBorder="1" applyAlignment="1">
      <alignment horizontal="center" vertical="center"/>
    </xf>
    <xf numFmtId="180" fontId="11" fillId="0" borderId="3" xfId="1" applyNumberFormat="1" applyFont="1" applyBorder="1">
      <alignment vertical="center"/>
    </xf>
    <xf numFmtId="180" fontId="11" fillId="0" borderId="0" xfId="1" applyNumberFormat="1" applyFont="1" applyBorder="1">
      <alignment vertical="center"/>
    </xf>
    <xf numFmtId="38" fontId="11" fillId="3" borderId="1" xfId="1" applyFont="1" applyFill="1" applyBorder="1" applyAlignment="1">
      <alignment horizontal="center" vertical="center"/>
    </xf>
    <xf numFmtId="0" fontId="11" fillId="0" borderId="0" xfId="0" applyFont="1">
      <alignment vertical="center"/>
    </xf>
    <xf numFmtId="38" fontId="11" fillId="0" borderId="1" xfId="1" applyFont="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9" xfId="0" applyFont="1" applyFill="1" applyBorder="1" applyAlignment="1">
      <alignment horizontal="center" vertical="center"/>
    </xf>
    <xf numFmtId="0" fontId="0" fillId="0" borderId="0" xfId="0">
      <alignment vertical="center"/>
    </xf>
    <xf numFmtId="0" fontId="11" fillId="0" borderId="2" xfId="0" applyFont="1" applyBorder="1" applyAlignment="1">
      <alignment horizontal="center" vertical="center" wrapText="1"/>
    </xf>
    <xf numFmtId="0" fontId="10" fillId="0" borderId="3" xfId="0" applyFont="1" applyBorder="1" applyAlignment="1">
      <alignment horizontal="center" vertical="center" wrapText="1"/>
    </xf>
    <xf numFmtId="179" fontId="11" fillId="0" borderId="2" xfId="1" applyNumberFormat="1" applyFont="1" applyBorder="1" applyAlignment="1">
      <alignment horizontal="right"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180" fontId="11" fillId="0" borderId="13" xfId="1" applyNumberFormat="1" applyFont="1" applyBorder="1">
      <alignment vertical="center"/>
    </xf>
    <xf numFmtId="179" fontId="11" fillId="0" borderId="13" xfId="1" applyNumberFormat="1" applyFont="1" applyBorder="1">
      <alignment vertical="center"/>
    </xf>
    <xf numFmtId="0" fontId="8" fillId="0" borderId="1" xfId="0" applyFont="1" applyBorder="1" applyAlignment="1">
      <alignment horizontal="left" vertical="center"/>
    </xf>
    <xf numFmtId="38" fontId="8" fillId="4" borderId="10" xfId="1" applyFont="1" applyFill="1" applyBorder="1" applyAlignment="1">
      <alignment horizontal="center" vertical="center"/>
    </xf>
    <xf numFmtId="38" fontId="8" fillId="4" borderId="11" xfId="1" applyFont="1" applyFill="1" applyBorder="1" applyAlignment="1">
      <alignment horizontal="center" vertical="center"/>
    </xf>
    <xf numFmtId="38" fontId="8" fillId="4" borderId="12" xfId="1" applyFont="1" applyFill="1" applyBorder="1" applyAlignment="1">
      <alignment horizontal="center" vertical="center"/>
    </xf>
    <xf numFmtId="0" fontId="28" fillId="3" borderId="3" xfId="0" applyFont="1" applyFill="1" applyBorder="1">
      <alignment vertical="center"/>
    </xf>
    <xf numFmtId="0" fontId="11" fillId="3" borderId="3" xfId="0" applyFont="1" applyFill="1" applyBorder="1">
      <alignment vertical="center"/>
    </xf>
    <xf numFmtId="0" fontId="30" fillId="0" borderId="0" xfId="0" applyFont="1" applyAlignment="1">
      <alignment horizontal="right" vertical="center"/>
    </xf>
    <xf numFmtId="0" fontId="22" fillId="0" borderId="3" xfId="0" applyFont="1" applyBorder="1" applyAlignment="1">
      <alignment horizontal="center" vertical="center" wrapText="1"/>
    </xf>
    <xf numFmtId="0" fontId="24" fillId="0" borderId="0" xfId="2" applyFont="1" applyBorder="1" applyAlignment="1">
      <alignment horizontal="center" vertical="center"/>
    </xf>
    <xf numFmtId="0" fontId="26" fillId="0" borderId="0" xfId="2" applyFont="1" applyBorder="1" applyAlignment="1">
      <alignment vertical="top" wrapText="1"/>
    </xf>
    <xf numFmtId="5" fontId="24" fillId="0" borderId="3" xfId="2" applyNumberFormat="1" applyFont="1" applyBorder="1" applyAlignment="1">
      <alignment horizontal="center"/>
    </xf>
    <xf numFmtId="0" fontId="11" fillId="0" borderId="2" xfId="0" applyFont="1" applyBorder="1" applyAlignment="1">
      <alignment horizontal="center" vertical="center"/>
    </xf>
    <xf numFmtId="0" fontId="20" fillId="0" borderId="1" xfId="0" applyFont="1" applyBorder="1">
      <alignment vertical="center"/>
    </xf>
    <xf numFmtId="0" fontId="14" fillId="0" borderId="0" xfId="0" applyFont="1" applyAlignment="1">
      <alignment vertical="top" wrapText="1"/>
    </xf>
    <xf numFmtId="0" fontId="11" fillId="3" borderId="5" xfId="2" applyFont="1" applyFill="1" applyBorder="1">
      <alignment vertical="center"/>
    </xf>
    <xf numFmtId="0" fontId="18" fillId="0" borderId="0" xfId="0" applyFont="1" applyAlignment="1">
      <alignment vertical="center" wrapText="1"/>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13"/>
  <sheetViews>
    <sheetView tabSelected="1" view="pageBreakPreview" zoomScale="55" zoomScaleNormal="55" zoomScaleSheetLayoutView="55" workbookViewId="0">
      <selection activeCell="C98" sqref="C98:D98"/>
    </sheetView>
  </sheetViews>
  <sheetFormatPr defaultRowHeight="18.75" x14ac:dyDescent="0.4"/>
  <cols>
    <col min="1" max="1" width="40.625" style="33" customWidth="1"/>
    <col min="2" max="7" width="9.375" style="33" bestFit="1" customWidth="1"/>
    <col min="8" max="8" width="9.125" style="33" bestFit="1" customWidth="1"/>
    <col min="9" max="9" width="13" style="33" bestFit="1" customWidth="1"/>
    <col min="10" max="10" width="14.125" style="33" customWidth="1"/>
    <col min="11" max="11" width="15.875" style="33" customWidth="1"/>
    <col min="12" max="12" width="13.125" style="33" customWidth="1"/>
    <col min="13" max="13" width="24.625" style="33" customWidth="1"/>
    <col min="14" max="14" width="36.625" style="33" customWidth="1"/>
    <col min="15" max="16384" width="9" style="33"/>
  </cols>
  <sheetData>
    <row r="1" spans="1:13" ht="42" customHeight="1" x14ac:dyDescent="0.4">
      <c r="A1" s="55" t="s">
        <v>31</v>
      </c>
      <c r="B1" s="96" t="s">
        <v>44</v>
      </c>
      <c r="C1" s="97"/>
      <c r="D1" s="97"/>
      <c r="E1" s="97"/>
      <c r="F1" s="97"/>
      <c r="G1" s="97"/>
      <c r="H1" s="97"/>
      <c r="I1" s="97"/>
      <c r="M1" s="36" t="s">
        <v>27</v>
      </c>
    </row>
    <row r="2" spans="1:13" ht="77.25" customHeight="1" x14ac:dyDescent="0.4">
      <c r="A2" s="16" t="s">
        <v>16</v>
      </c>
      <c r="B2" s="16"/>
      <c r="C2" s="16"/>
      <c r="D2" s="16"/>
      <c r="E2" s="16"/>
      <c r="F2" s="16"/>
      <c r="G2" s="16"/>
      <c r="H2" s="16"/>
      <c r="I2" s="16"/>
      <c r="J2" s="16"/>
      <c r="K2" s="16"/>
      <c r="M2" s="17"/>
    </row>
    <row r="3" spans="1:13" s="57" customFormat="1" ht="45" customHeight="1" x14ac:dyDescent="0.4">
      <c r="A3" s="16"/>
      <c r="B3" s="16"/>
      <c r="C3" s="16"/>
      <c r="D3" s="16"/>
      <c r="E3" s="16"/>
      <c r="F3" s="16"/>
      <c r="G3" s="16"/>
      <c r="H3" s="16"/>
      <c r="I3" s="16"/>
      <c r="J3" s="16"/>
      <c r="K3" s="16"/>
      <c r="M3" s="17"/>
    </row>
    <row r="4" spans="1:13" s="57" customFormat="1" ht="45" customHeight="1" x14ac:dyDescent="0.4">
      <c r="A4" s="16" t="s">
        <v>38</v>
      </c>
      <c r="B4" s="16"/>
      <c r="C4" s="16"/>
      <c r="D4" s="16"/>
      <c r="E4" s="16"/>
      <c r="F4" s="16"/>
      <c r="G4" s="16"/>
      <c r="H4" s="16"/>
      <c r="I4" s="16"/>
      <c r="J4" s="16"/>
      <c r="K4" s="16"/>
      <c r="M4" s="17"/>
    </row>
    <row r="5" spans="1:13" s="57" customFormat="1" ht="45" customHeight="1" x14ac:dyDescent="0.4">
      <c r="A5" s="16"/>
      <c r="B5" s="16"/>
      <c r="C5" s="16"/>
      <c r="D5" s="16"/>
      <c r="E5" s="16"/>
      <c r="F5" s="16"/>
      <c r="G5" s="16"/>
      <c r="H5" s="16"/>
      <c r="I5" s="16"/>
      <c r="J5" s="16"/>
      <c r="K5" s="16"/>
      <c r="M5" s="17"/>
    </row>
    <row r="6" spans="1:13" ht="24" x14ac:dyDescent="0.4">
      <c r="A6" s="18"/>
      <c r="B6" s="18"/>
      <c r="C6" s="18"/>
      <c r="D6" s="18"/>
      <c r="E6" s="18"/>
      <c r="F6" s="18"/>
      <c r="G6" s="18"/>
      <c r="H6" s="18"/>
      <c r="I6" s="65" t="s">
        <v>7</v>
      </c>
      <c r="J6" s="67" t="s">
        <v>25</v>
      </c>
      <c r="K6" s="69" t="s">
        <v>8</v>
      </c>
      <c r="L6" s="69"/>
      <c r="M6" s="69"/>
    </row>
    <row r="7" spans="1:13" ht="27.75" customHeight="1" x14ac:dyDescent="0.4">
      <c r="A7" s="18"/>
      <c r="B7" s="26" t="s">
        <v>1</v>
      </c>
      <c r="C7" s="26" t="s">
        <v>2</v>
      </c>
      <c r="D7" s="26" t="s">
        <v>3</v>
      </c>
      <c r="E7" s="26" t="s">
        <v>4</v>
      </c>
      <c r="F7" s="26" t="s">
        <v>5</v>
      </c>
      <c r="G7" s="26" t="s">
        <v>6</v>
      </c>
      <c r="H7" s="26" t="s">
        <v>0</v>
      </c>
      <c r="I7" s="66"/>
      <c r="J7" s="68"/>
      <c r="K7" s="69"/>
      <c r="L7" s="69"/>
      <c r="M7" s="69"/>
    </row>
    <row r="8" spans="1:13" ht="27.75" customHeight="1" x14ac:dyDescent="0.4">
      <c r="A8" s="18"/>
      <c r="B8" s="19">
        <v>45173</v>
      </c>
      <c r="C8" s="19">
        <f t="shared" ref="C8:G8" si="0">B8+1</f>
        <v>45174</v>
      </c>
      <c r="D8" s="19">
        <f t="shared" si="0"/>
        <v>45175</v>
      </c>
      <c r="E8" s="19">
        <f t="shared" si="0"/>
        <v>45176</v>
      </c>
      <c r="F8" s="19">
        <f t="shared" si="0"/>
        <v>45177</v>
      </c>
      <c r="G8" s="19">
        <f t="shared" si="0"/>
        <v>45178</v>
      </c>
      <c r="H8" s="19">
        <f>G8+1</f>
        <v>45179</v>
      </c>
      <c r="I8" s="20"/>
      <c r="J8" s="21"/>
      <c r="K8" s="69"/>
      <c r="L8" s="69"/>
      <c r="M8" s="69"/>
    </row>
    <row r="9" spans="1:13" ht="27.75" customHeight="1" x14ac:dyDescent="0.4">
      <c r="A9" s="37" t="s">
        <v>35</v>
      </c>
      <c r="B9" s="35"/>
      <c r="C9" s="35"/>
      <c r="D9" s="35"/>
      <c r="E9" s="35"/>
      <c r="F9" s="35"/>
      <c r="G9" s="35"/>
      <c r="H9" s="35"/>
      <c r="I9" s="23">
        <f>SUM(B9:H9)</f>
        <v>0</v>
      </c>
      <c r="J9" s="25" t="str">
        <f>IF(I9&lt;100,"100回未満","100回以上")</f>
        <v>100回未満</v>
      </c>
      <c r="K9" s="64" t="str">
        <f>IF(I9&lt;100,IF(OR(J9="100回以上",J9="150回以上"),"エラー。接種回数と回数区分が一致しません",""),IF(I9&lt;150,IF(OR(J9="100回未満",J9="150回以上"),"エラー。接種回数と回数区分が一致しません",""),IF(J9="100回未満","エラー。接種回数と回数区分が一致しません","")))</f>
        <v/>
      </c>
      <c r="L9" s="64"/>
      <c r="M9" s="64"/>
    </row>
    <row r="10" spans="1:13" ht="27.75" customHeight="1" x14ac:dyDescent="0.4">
      <c r="A10" s="37" t="s">
        <v>36</v>
      </c>
      <c r="B10" s="35"/>
      <c r="C10" s="35"/>
      <c r="D10" s="35"/>
      <c r="E10" s="35"/>
      <c r="F10" s="35"/>
      <c r="G10" s="35"/>
      <c r="H10" s="35"/>
      <c r="I10" s="23">
        <f>SUM(B10:H10)</f>
        <v>0</v>
      </c>
      <c r="J10" s="24"/>
      <c r="K10" s="63"/>
      <c r="L10" s="63"/>
      <c r="M10" s="63"/>
    </row>
    <row r="11" spans="1:13" ht="27.75" customHeight="1" x14ac:dyDescent="0.4">
      <c r="A11" s="37" t="s">
        <v>37</v>
      </c>
      <c r="B11" s="35"/>
      <c r="C11" s="35"/>
      <c r="D11" s="35"/>
      <c r="E11" s="35"/>
      <c r="F11" s="35"/>
      <c r="G11" s="35"/>
      <c r="H11" s="35"/>
      <c r="I11" s="23">
        <f>SUM(B11:H11)</f>
        <v>0</v>
      </c>
      <c r="J11" s="24"/>
      <c r="K11" s="63"/>
      <c r="L11" s="63"/>
      <c r="M11" s="63"/>
    </row>
    <row r="12" spans="1:13" ht="27.75" customHeight="1" x14ac:dyDescent="0.4">
      <c r="A12" s="22"/>
      <c r="B12" s="19">
        <f>H8+1</f>
        <v>45180</v>
      </c>
      <c r="C12" s="19">
        <f>B12+1</f>
        <v>45181</v>
      </c>
      <c r="D12" s="19">
        <f t="shared" ref="D12:G12" si="1">C12+1</f>
        <v>45182</v>
      </c>
      <c r="E12" s="19">
        <f t="shared" si="1"/>
        <v>45183</v>
      </c>
      <c r="F12" s="19">
        <f t="shared" si="1"/>
        <v>45184</v>
      </c>
      <c r="G12" s="19">
        <f t="shared" si="1"/>
        <v>45185</v>
      </c>
      <c r="H12" s="19">
        <f>G12+1</f>
        <v>45186</v>
      </c>
      <c r="I12" s="23"/>
      <c r="J12" s="24"/>
      <c r="K12" s="63"/>
      <c r="L12" s="63"/>
      <c r="M12" s="63"/>
    </row>
    <row r="13" spans="1:13" ht="27.75" customHeight="1" x14ac:dyDescent="0.4">
      <c r="A13" s="37" t="s">
        <v>35</v>
      </c>
      <c r="B13" s="35"/>
      <c r="C13" s="35"/>
      <c r="D13" s="35"/>
      <c r="E13" s="35"/>
      <c r="F13" s="35"/>
      <c r="G13" s="35"/>
      <c r="H13" s="35"/>
      <c r="I13" s="23">
        <f>SUM(B13:H13)</f>
        <v>0</v>
      </c>
      <c r="J13" s="25" t="str">
        <f>IF(I13&lt;100,"100回未満","100回以上")</f>
        <v>100回未満</v>
      </c>
      <c r="K13" s="64" t="str">
        <f>IF(I13&lt;100,IF(OR(J13="100回以上",J13="150回以上"),"エラー。接種回数と回数区分が一致しません",""),IF(I13&lt;150,IF(OR(J13="100回未満",J13="150回以上"),"エラー。接種回数と回数区分が一致しません",""),IF(J13="100回未満","エラー。接種回数と回数区分が一致しません","")))</f>
        <v/>
      </c>
      <c r="L13" s="64"/>
      <c r="M13" s="64"/>
    </row>
    <row r="14" spans="1:13" ht="27.75" customHeight="1" x14ac:dyDescent="0.4">
      <c r="A14" s="37" t="s">
        <v>36</v>
      </c>
      <c r="B14" s="35"/>
      <c r="C14" s="35"/>
      <c r="D14" s="35"/>
      <c r="E14" s="35"/>
      <c r="F14" s="35"/>
      <c r="G14" s="35"/>
      <c r="H14" s="35"/>
      <c r="I14" s="23">
        <f>SUM(B14:H14)</f>
        <v>0</v>
      </c>
      <c r="J14" s="24"/>
      <c r="K14" s="63"/>
      <c r="L14" s="63"/>
      <c r="M14" s="63"/>
    </row>
    <row r="15" spans="1:13" ht="27.75" customHeight="1" x14ac:dyDescent="0.4">
      <c r="A15" s="37" t="s">
        <v>37</v>
      </c>
      <c r="B15" s="35"/>
      <c r="C15" s="35"/>
      <c r="D15" s="35"/>
      <c r="E15" s="35"/>
      <c r="F15" s="35"/>
      <c r="G15" s="35"/>
      <c r="H15" s="35"/>
      <c r="I15" s="23">
        <f>SUM(B15:H15)</f>
        <v>0</v>
      </c>
      <c r="J15" s="24"/>
      <c r="K15" s="63"/>
      <c r="L15" s="63"/>
      <c r="M15" s="63"/>
    </row>
    <row r="16" spans="1:13" ht="27.75" customHeight="1" x14ac:dyDescent="0.4">
      <c r="A16" s="22"/>
      <c r="B16" s="19">
        <f>H12+1</f>
        <v>45187</v>
      </c>
      <c r="C16" s="19">
        <f>B16+1</f>
        <v>45188</v>
      </c>
      <c r="D16" s="19">
        <f t="shared" ref="D16:G16" si="2">C16+1</f>
        <v>45189</v>
      </c>
      <c r="E16" s="19">
        <f t="shared" si="2"/>
        <v>45190</v>
      </c>
      <c r="F16" s="19">
        <f t="shared" si="2"/>
        <v>45191</v>
      </c>
      <c r="G16" s="19">
        <f t="shared" si="2"/>
        <v>45192</v>
      </c>
      <c r="H16" s="19">
        <f>G16+1</f>
        <v>45193</v>
      </c>
      <c r="I16" s="23"/>
      <c r="J16" s="24"/>
      <c r="K16" s="63"/>
      <c r="L16" s="63"/>
      <c r="M16" s="63"/>
    </row>
    <row r="17" spans="1:13" ht="27.75" customHeight="1" x14ac:dyDescent="0.4">
      <c r="A17" s="37" t="s">
        <v>35</v>
      </c>
      <c r="B17" s="35"/>
      <c r="C17" s="35"/>
      <c r="D17" s="35"/>
      <c r="E17" s="35"/>
      <c r="F17" s="35"/>
      <c r="G17" s="35"/>
      <c r="H17" s="35"/>
      <c r="I17" s="23">
        <f>SUM(B17:H17)</f>
        <v>0</v>
      </c>
      <c r="J17" s="25" t="str">
        <f>IF(I17&lt;100,"100回未満","100回以上")</f>
        <v>100回未満</v>
      </c>
      <c r="K17" s="64" t="str">
        <f>IF(I17&lt;100,IF(OR(J17="100回以上",J17="150回以上"),"エラー。接種回数と回数区分が一致しません",""),IF(I17&lt;150,IF(OR(J17="100回未満",J17="150回以上"),"エラー。接種回数と回数区分が一致しません",""),IF(J17="100回未満","エラー。接種回数と回数区分が一致しません","")))</f>
        <v/>
      </c>
      <c r="L17" s="64"/>
      <c r="M17" s="64"/>
    </row>
    <row r="18" spans="1:13" ht="27.75" customHeight="1" x14ac:dyDescent="0.4">
      <c r="A18" s="37" t="s">
        <v>36</v>
      </c>
      <c r="B18" s="35"/>
      <c r="C18" s="35"/>
      <c r="D18" s="35"/>
      <c r="E18" s="35"/>
      <c r="F18" s="35"/>
      <c r="G18" s="35"/>
      <c r="H18" s="35"/>
      <c r="I18" s="23">
        <f>SUM(B18:H18)</f>
        <v>0</v>
      </c>
      <c r="J18" s="24"/>
      <c r="K18" s="63"/>
      <c r="L18" s="63"/>
      <c r="M18" s="63"/>
    </row>
    <row r="19" spans="1:13" ht="27.75" customHeight="1" x14ac:dyDescent="0.4">
      <c r="A19" s="37" t="s">
        <v>37</v>
      </c>
      <c r="B19" s="35"/>
      <c r="C19" s="35"/>
      <c r="D19" s="35"/>
      <c r="E19" s="35"/>
      <c r="F19" s="35"/>
      <c r="G19" s="35"/>
      <c r="H19" s="35"/>
      <c r="I19" s="23">
        <f>SUM(B19:H19)</f>
        <v>0</v>
      </c>
      <c r="J19" s="24"/>
      <c r="K19" s="63"/>
      <c r="L19" s="63"/>
      <c r="M19" s="63"/>
    </row>
    <row r="20" spans="1:13" ht="27.75" customHeight="1" x14ac:dyDescent="0.4">
      <c r="A20" s="22"/>
      <c r="B20" s="19">
        <f>H16+1</f>
        <v>45194</v>
      </c>
      <c r="C20" s="19">
        <f>B20+1</f>
        <v>45195</v>
      </c>
      <c r="D20" s="19">
        <f t="shared" ref="D20:G20" si="3">C20+1</f>
        <v>45196</v>
      </c>
      <c r="E20" s="19">
        <f t="shared" si="3"/>
        <v>45197</v>
      </c>
      <c r="F20" s="19">
        <f t="shared" si="3"/>
        <v>45198</v>
      </c>
      <c r="G20" s="19">
        <f t="shared" si="3"/>
        <v>45199</v>
      </c>
      <c r="H20" s="19">
        <f>G20+1</f>
        <v>45200</v>
      </c>
      <c r="I20" s="23"/>
      <c r="J20" s="24"/>
      <c r="K20" s="63"/>
      <c r="L20" s="63"/>
      <c r="M20" s="63"/>
    </row>
    <row r="21" spans="1:13" ht="27.75" customHeight="1" x14ac:dyDescent="0.4">
      <c r="A21" s="37" t="s">
        <v>35</v>
      </c>
      <c r="B21" s="35"/>
      <c r="C21" s="35"/>
      <c r="D21" s="35"/>
      <c r="E21" s="35"/>
      <c r="F21" s="35"/>
      <c r="G21" s="35"/>
      <c r="H21" s="35"/>
      <c r="I21" s="23">
        <f>SUM(B21:H21)</f>
        <v>0</v>
      </c>
      <c r="J21" s="25" t="str">
        <f>IF(I21&lt;100,"100回未満","100回以上")</f>
        <v>100回未満</v>
      </c>
      <c r="K21" s="64" t="str">
        <f>IF(I21&lt;100,IF(OR(J21="100回以上",J21="150回以上"),"エラー。接種回数と回数区分が一致しません",""),IF(I21&lt;150,IF(OR(J21="100回未満",J21="150回以上"),"エラー。接種回数と回数区分が一致しません",""),IF(J21="100回未満","エラー。接種回数と回数区分が一致しません","")))</f>
        <v/>
      </c>
      <c r="L21" s="64"/>
      <c r="M21" s="64"/>
    </row>
    <row r="22" spans="1:13" ht="27.75" customHeight="1" x14ac:dyDescent="0.4">
      <c r="A22" s="37" t="s">
        <v>36</v>
      </c>
      <c r="B22" s="35"/>
      <c r="C22" s="35"/>
      <c r="D22" s="35"/>
      <c r="E22" s="35"/>
      <c r="F22" s="35"/>
      <c r="G22" s="35"/>
      <c r="H22" s="35"/>
      <c r="I22" s="23">
        <f>SUM(B22:H22)</f>
        <v>0</v>
      </c>
      <c r="J22" s="24"/>
      <c r="K22" s="63"/>
      <c r="L22" s="63"/>
      <c r="M22" s="63"/>
    </row>
    <row r="23" spans="1:13" ht="27.75" customHeight="1" x14ac:dyDescent="0.4">
      <c r="A23" s="37" t="s">
        <v>37</v>
      </c>
      <c r="B23" s="35"/>
      <c r="C23" s="35"/>
      <c r="D23" s="35"/>
      <c r="E23" s="35"/>
      <c r="F23" s="35"/>
      <c r="G23" s="35"/>
      <c r="H23" s="35"/>
      <c r="I23" s="23">
        <f>SUM(B23:H23)</f>
        <v>0</v>
      </c>
      <c r="J23" s="24"/>
      <c r="K23" s="63"/>
      <c r="L23" s="63"/>
      <c r="M23" s="63"/>
    </row>
    <row r="24" spans="1:13" ht="27.75" customHeight="1" x14ac:dyDescent="0.4">
      <c r="A24" s="22"/>
      <c r="B24" s="19">
        <f>H20+1</f>
        <v>45201</v>
      </c>
      <c r="C24" s="19">
        <f>B24+1</f>
        <v>45202</v>
      </c>
      <c r="D24" s="19">
        <f t="shared" ref="D24:G32" si="4">C24+1</f>
        <v>45203</v>
      </c>
      <c r="E24" s="19">
        <f t="shared" si="4"/>
        <v>45204</v>
      </c>
      <c r="F24" s="19">
        <f t="shared" si="4"/>
        <v>45205</v>
      </c>
      <c r="G24" s="19">
        <f t="shared" si="4"/>
        <v>45206</v>
      </c>
      <c r="H24" s="19">
        <f>G24+1</f>
        <v>45207</v>
      </c>
      <c r="I24" s="23"/>
      <c r="J24" s="24"/>
      <c r="K24" s="63"/>
      <c r="L24" s="63"/>
      <c r="M24" s="63"/>
    </row>
    <row r="25" spans="1:13" ht="27.75" customHeight="1" x14ac:dyDescent="0.4">
      <c r="A25" s="37" t="s">
        <v>35</v>
      </c>
      <c r="B25" s="35"/>
      <c r="C25" s="35"/>
      <c r="D25" s="35"/>
      <c r="E25" s="35"/>
      <c r="F25" s="35"/>
      <c r="G25" s="35"/>
      <c r="H25" s="35"/>
      <c r="I25" s="23">
        <f>SUM(B25:H25)</f>
        <v>0</v>
      </c>
      <c r="J25" s="25" t="str">
        <f>IF(I25&lt;100,"100回未満","100回以上")</f>
        <v>100回未満</v>
      </c>
      <c r="K25" s="64" t="str">
        <f>IF(I25&lt;100,IF(OR(J25="100回以上",J25="150回以上"),"エラー。接種回数と回数区分が一致しません",""),IF(I25&lt;150,IF(OR(J25="100回未満",J25="150回以上"),"エラー。接種回数と回数区分が一致しません",""),IF(J25="100回未満","エラー。接種回数と回数区分が一致しません","")))</f>
        <v/>
      </c>
      <c r="L25" s="64"/>
      <c r="M25" s="64"/>
    </row>
    <row r="26" spans="1:13" ht="27.75" customHeight="1" x14ac:dyDescent="0.4">
      <c r="A26" s="37" t="s">
        <v>36</v>
      </c>
      <c r="B26" s="35"/>
      <c r="C26" s="35"/>
      <c r="D26" s="35"/>
      <c r="E26" s="35"/>
      <c r="F26" s="35"/>
      <c r="G26" s="35"/>
      <c r="H26" s="35"/>
      <c r="I26" s="23">
        <f>SUM(B26:H26)</f>
        <v>0</v>
      </c>
      <c r="J26" s="24"/>
      <c r="K26" s="63"/>
      <c r="L26" s="63"/>
      <c r="M26" s="63"/>
    </row>
    <row r="27" spans="1:13" ht="27.75" customHeight="1" x14ac:dyDescent="0.4">
      <c r="A27" s="37" t="s">
        <v>37</v>
      </c>
      <c r="B27" s="35"/>
      <c r="C27" s="35"/>
      <c r="D27" s="35"/>
      <c r="E27" s="35"/>
      <c r="F27" s="35"/>
      <c r="G27" s="35"/>
      <c r="H27" s="35"/>
      <c r="I27" s="23">
        <f>SUM(B27:H27)</f>
        <v>0</v>
      </c>
      <c r="J27" s="24"/>
      <c r="K27" s="63"/>
      <c r="L27" s="63"/>
      <c r="M27" s="63"/>
    </row>
    <row r="28" spans="1:13" ht="27.75" customHeight="1" x14ac:dyDescent="0.4">
      <c r="A28" s="22"/>
      <c r="B28" s="19">
        <f>H24+1</f>
        <v>45208</v>
      </c>
      <c r="C28" s="19">
        <f>B28+1</f>
        <v>45209</v>
      </c>
      <c r="D28" s="19">
        <f t="shared" ref="D28:G28" si="5">C28+1</f>
        <v>45210</v>
      </c>
      <c r="E28" s="19">
        <f t="shared" si="5"/>
        <v>45211</v>
      </c>
      <c r="F28" s="19">
        <f t="shared" si="5"/>
        <v>45212</v>
      </c>
      <c r="G28" s="19">
        <f t="shared" si="5"/>
        <v>45213</v>
      </c>
      <c r="H28" s="19">
        <f>G28+1</f>
        <v>45214</v>
      </c>
      <c r="I28" s="23"/>
      <c r="J28" s="24"/>
      <c r="K28" s="63"/>
      <c r="L28" s="63"/>
      <c r="M28" s="63"/>
    </row>
    <row r="29" spans="1:13" ht="27.75" customHeight="1" x14ac:dyDescent="0.4">
      <c r="A29" s="37" t="s">
        <v>35</v>
      </c>
      <c r="B29" s="35"/>
      <c r="C29" s="35"/>
      <c r="D29" s="35"/>
      <c r="E29" s="35"/>
      <c r="F29" s="35"/>
      <c r="G29" s="35"/>
      <c r="H29" s="35"/>
      <c r="I29" s="23">
        <f>SUM(B29:H29)</f>
        <v>0</v>
      </c>
      <c r="J29" s="25" t="str">
        <f>IF(I29&lt;100,"100回未満","100回以上")</f>
        <v>100回未満</v>
      </c>
      <c r="K29" s="64" t="str">
        <f>IF(I29&lt;100,IF(OR(J29="100回以上",J29="150回以上"),"エラー。接種回数と回数区分が一致しません",""),IF(I29&lt;150,IF(OR(J29="100回未満",J29="150回以上"),"エラー。接種回数と回数区分が一致しません",""),IF(J29="100回未満","エラー。接種回数と回数区分が一致しません","")))</f>
        <v/>
      </c>
      <c r="L29" s="64"/>
      <c r="M29" s="64"/>
    </row>
    <row r="30" spans="1:13" ht="27.75" customHeight="1" x14ac:dyDescent="0.4">
      <c r="A30" s="37" t="s">
        <v>36</v>
      </c>
      <c r="B30" s="35"/>
      <c r="C30" s="35"/>
      <c r="D30" s="35"/>
      <c r="E30" s="35"/>
      <c r="F30" s="35"/>
      <c r="G30" s="35"/>
      <c r="H30" s="35"/>
      <c r="I30" s="23">
        <f>SUM(B30:H30)</f>
        <v>0</v>
      </c>
      <c r="J30" s="24"/>
      <c r="K30" s="63"/>
      <c r="L30" s="63"/>
      <c r="M30" s="63"/>
    </row>
    <row r="31" spans="1:13" ht="27.75" customHeight="1" x14ac:dyDescent="0.4">
      <c r="A31" s="37" t="s">
        <v>37</v>
      </c>
      <c r="B31" s="35"/>
      <c r="C31" s="35"/>
      <c r="D31" s="35"/>
      <c r="E31" s="35"/>
      <c r="F31" s="35"/>
      <c r="G31" s="35"/>
      <c r="H31" s="35"/>
      <c r="I31" s="23">
        <f>SUM(B31:H31)</f>
        <v>0</v>
      </c>
      <c r="J31" s="24"/>
      <c r="K31" s="63"/>
      <c r="L31" s="63"/>
      <c r="M31" s="63"/>
    </row>
    <row r="32" spans="1:13" ht="27.75" customHeight="1" x14ac:dyDescent="0.4">
      <c r="A32" s="22"/>
      <c r="B32" s="19">
        <f>H28+1</f>
        <v>45215</v>
      </c>
      <c r="C32" s="19">
        <f>B32+1</f>
        <v>45216</v>
      </c>
      <c r="D32" s="19">
        <f t="shared" si="4"/>
        <v>45217</v>
      </c>
      <c r="E32" s="19">
        <f t="shared" si="4"/>
        <v>45218</v>
      </c>
      <c r="F32" s="19">
        <f t="shared" si="4"/>
        <v>45219</v>
      </c>
      <c r="G32" s="19">
        <f t="shared" si="4"/>
        <v>45220</v>
      </c>
      <c r="H32" s="19">
        <f>G32+1</f>
        <v>45221</v>
      </c>
      <c r="I32" s="23"/>
      <c r="J32" s="24"/>
      <c r="K32" s="63"/>
      <c r="L32" s="63"/>
      <c r="M32" s="63"/>
    </row>
    <row r="33" spans="1:14" ht="27.75" customHeight="1" x14ac:dyDescent="0.4">
      <c r="A33" s="37" t="s">
        <v>35</v>
      </c>
      <c r="B33" s="35"/>
      <c r="C33" s="35"/>
      <c r="D33" s="35"/>
      <c r="E33" s="35"/>
      <c r="F33" s="35"/>
      <c r="G33" s="35"/>
      <c r="H33" s="35"/>
      <c r="I33" s="23">
        <f>SUM(B33:H33)</f>
        <v>0</v>
      </c>
      <c r="J33" s="25" t="str">
        <f>IF(I33&lt;100,"100回未満","100回以上")</f>
        <v>100回未満</v>
      </c>
      <c r="K33" s="64" t="str">
        <f>IF(I33&lt;100,IF(OR(J33="100回以上",J33="150回以上"),"エラー。接種回数と回数区分が一致しません",""),IF(I33&lt;150,IF(OR(J33="100回未満",J33="150回以上"),"エラー。接種回数と回数区分が一致しません",""),IF(J33="100回未満","エラー。接種回数と回数区分が一致しません","")))</f>
        <v/>
      </c>
      <c r="L33" s="64"/>
      <c r="M33" s="64"/>
      <c r="N33" s="7"/>
    </row>
    <row r="34" spans="1:14" ht="27.75" customHeight="1" x14ac:dyDescent="0.4">
      <c r="A34" s="37" t="s">
        <v>36</v>
      </c>
      <c r="B34" s="35"/>
      <c r="C34" s="35"/>
      <c r="D34" s="35"/>
      <c r="E34" s="35"/>
      <c r="F34" s="35"/>
      <c r="G34" s="35"/>
      <c r="H34" s="35"/>
      <c r="I34" s="23">
        <f>SUM(B34:H34)</f>
        <v>0</v>
      </c>
      <c r="J34" s="24"/>
      <c r="K34" s="63"/>
      <c r="L34" s="63"/>
      <c r="M34" s="63"/>
      <c r="N34" s="7"/>
    </row>
    <row r="35" spans="1:14" ht="27.75" customHeight="1" x14ac:dyDescent="0.4">
      <c r="A35" s="37" t="s">
        <v>37</v>
      </c>
      <c r="B35" s="35"/>
      <c r="C35" s="35"/>
      <c r="D35" s="35"/>
      <c r="E35" s="35"/>
      <c r="F35" s="35"/>
      <c r="G35" s="35"/>
      <c r="H35" s="35"/>
      <c r="I35" s="23">
        <f>SUM(B35:H35)</f>
        <v>0</v>
      </c>
      <c r="J35" s="24"/>
      <c r="K35" s="63"/>
      <c r="L35" s="63"/>
      <c r="M35" s="63"/>
      <c r="N35" s="7"/>
    </row>
    <row r="36" spans="1:14" ht="27.75" customHeight="1" x14ac:dyDescent="0.4">
      <c r="A36" s="22"/>
      <c r="B36" s="19">
        <f>H32+1</f>
        <v>45222</v>
      </c>
      <c r="C36" s="19">
        <f>B36+1</f>
        <v>45223</v>
      </c>
      <c r="D36" s="19">
        <f t="shared" ref="D36:H40" si="6">C36+1</f>
        <v>45224</v>
      </c>
      <c r="E36" s="19">
        <f t="shared" si="6"/>
        <v>45225</v>
      </c>
      <c r="F36" s="19">
        <f t="shared" si="6"/>
        <v>45226</v>
      </c>
      <c r="G36" s="19">
        <f t="shared" si="6"/>
        <v>45227</v>
      </c>
      <c r="H36" s="19">
        <f>G36+1</f>
        <v>45228</v>
      </c>
      <c r="I36" s="23"/>
      <c r="J36" s="24"/>
      <c r="K36" s="63"/>
      <c r="L36" s="63"/>
      <c r="M36" s="63"/>
      <c r="N36" s="7"/>
    </row>
    <row r="37" spans="1:14" ht="27.75" customHeight="1" x14ac:dyDescent="0.4">
      <c r="A37" s="37" t="s">
        <v>35</v>
      </c>
      <c r="B37" s="35"/>
      <c r="C37" s="35"/>
      <c r="D37" s="35"/>
      <c r="E37" s="35"/>
      <c r="F37" s="35"/>
      <c r="G37" s="35"/>
      <c r="H37" s="35"/>
      <c r="I37" s="23">
        <f>SUM(B37:H37)</f>
        <v>0</v>
      </c>
      <c r="J37" s="25" t="str">
        <f>IF(I37&lt;100,"100回未満","100回以上")</f>
        <v>100回未満</v>
      </c>
      <c r="K37" s="64" t="str">
        <f>IF(I37&lt;100,IF(OR(J37="100回以上",J37="150回以上"),"エラー。接種回数と回数区分が一致しません",""),IF(I37&lt;150,IF(OR(J37="100回未満",J37="150回以上"),"エラー。接種回数と回数区分が一致しません",""),IF(J37="100回未満","エラー。接種回数と回数区分が一致しません","")))</f>
        <v/>
      </c>
      <c r="L37" s="64"/>
      <c r="M37" s="64"/>
      <c r="N37" s="7"/>
    </row>
    <row r="38" spans="1:14" ht="27.75" customHeight="1" x14ac:dyDescent="0.4">
      <c r="A38" s="37" t="s">
        <v>36</v>
      </c>
      <c r="B38" s="35"/>
      <c r="C38" s="35"/>
      <c r="D38" s="35"/>
      <c r="E38" s="35"/>
      <c r="F38" s="35"/>
      <c r="G38" s="35"/>
      <c r="H38" s="35"/>
      <c r="I38" s="23">
        <f>SUM(B38:H38)</f>
        <v>0</v>
      </c>
      <c r="J38" s="24"/>
      <c r="K38" s="63"/>
      <c r="L38" s="63"/>
      <c r="M38" s="63"/>
      <c r="N38" s="7"/>
    </row>
    <row r="39" spans="1:14" ht="27.75" customHeight="1" x14ac:dyDescent="0.4">
      <c r="A39" s="37" t="s">
        <v>37</v>
      </c>
      <c r="B39" s="35"/>
      <c r="C39" s="35"/>
      <c r="D39" s="35"/>
      <c r="E39" s="35"/>
      <c r="F39" s="35"/>
      <c r="G39" s="35"/>
      <c r="H39" s="35"/>
      <c r="I39" s="23">
        <f>SUM(B39:H39)</f>
        <v>0</v>
      </c>
      <c r="J39" s="24"/>
      <c r="K39" s="63"/>
      <c r="L39" s="63"/>
      <c r="M39" s="63"/>
      <c r="N39" s="7"/>
    </row>
    <row r="40" spans="1:14" ht="27.75" customHeight="1" x14ac:dyDescent="0.4">
      <c r="A40" s="22"/>
      <c r="B40" s="19">
        <f>H36+1</f>
        <v>45229</v>
      </c>
      <c r="C40" s="19">
        <f>B40+1</f>
        <v>45230</v>
      </c>
      <c r="D40" s="19">
        <f t="shared" si="6"/>
        <v>45231</v>
      </c>
      <c r="E40" s="19">
        <f t="shared" si="6"/>
        <v>45232</v>
      </c>
      <c r="F40" s="19">
        <f t="shared" si="6"/>
        <v>45233</v>
      </c>
      <c r="G40" s="19">
        <f t="shared" si="6"/>
        <v>45234</v>
      </c>
      <c r="H40" s="19">
        <f t="shared" si="6"/>
        <v>45235</v>
      </c>
      <c r="I40" s="23"/>
      <c r="J40" s="24"/>
      <c r="K40" s="63"/>
      <c r="L40" s="63"/>
      <c r="M40" s="63"/>
      <c r="N40" s="7"/>
    </row>
    <row r="41" spans="1:14" ht="27.75" customHeight="1" x14ac:dyDescent="0.4">
      <c r="A41" s="37" t="s">
        <v>35</v>
      </c>
      <c r="B41" s="35"/>
      <c r="C41" s="35"/>
      <c r="D41" s="35"/>
      <c r="E41" s="35"/>
      <c r="F41" s="35"/>
      <c r="G41" s="35"/>
      <c r="H41" s="35"/>
      <c r="I41" s="23">
        <f>SUM(B41:H41)</f>
        <v>0</v>
      </c>
      <c r="J41" s="25" t="str">
        <f>IF(I41&lt;100,"100回未満","100回以上")</f>
        <v>100回未満</v>
      </c>
      <c r="K41" s="64" t="str">
        <f>IF(I41&lt;100,IF(OR(J41="100回以上",J41="150回以上"),"エラー。接種回数と回数区分が一致しません",""),IF(I41&lt;150,IF(OR(J41="100回未満",J41="150回以上"),"エラー。接種回数と回数区分が一致しません",""),IF(J41="100回未満","エラー。接種回数と回数区分が一致しません","")))</f>
        <v/>
      </c>
      <c r="L41" s="64"/>
      <c r="M41" s="64"/>
      <c r="N41" s="7"/>
    </row>
    <row r="42" spans="1:14" ht="27.75" customHeight="1" x14ac:dyDescent="0.4">
      <c r="A42" s="37" t="s">
        <v>36</v>
      </c>
      <c r="B42" s="35"/>
      <c r="C42" s="35"/>
      <c r="D42" s="35"/>
      <c r="E42" s="35"/>
      <c r="F42" s="35"/>
      <c r="G42" s="35"/>
      <c r="H42" s="35"/>
      <c r="I42" s="23">
        <f>SUM(B42:H42)</f>
        <v>0</v>
      </c>
      <c r="J42" s="24"/>
      <c r="K42" s="63"/>
      <c r="L42" s="63"/>
      <c r="M42" s="63"/>
      <c r="N42" s="7"/>
    </row>
    <row r="43" spans="1:14" ht="27.75" customHeight="1" x14ac:dyDescent="0.4">
      <c r="A43" s="37" t="s">
        <v>37</v>
      </c>
      <c r="B43" s="35"/>
      <c r="C43" s="35"/>
      <c r="D43" s="35"/>
      <c r="E43" s="35"/>
      <c r="F43" s="35"/>
      <c r="G43" s="35"/>
      <c r="H43" s="35"/>
      <c r="I43" s="23">
        <f>SUM(B43:H43)</f>
        <v>0</v>
      </c>
      <c r="J43" s="24"/>
      <c r="K43" s="63"/>
      <c r="L43" s="63"/>
      <c r="M43" s="63"/>
      <c r="N43" s="7"/>
    </row>
    <row r="44" spans="1:14" ht="27.75" customHeight="1" x14ac:dyDescent="0.4">
      <c r="A44" s="22"/>
      <c r="B44" s="19"/>
      <c r="C44" s="19"/>
      <c r="D44" s="19"/>
      <c r="E44" s="19"/>
      <c r="F44" s="19"/>
      <c r="G44" s="19"/>
      <c r="H44" s="19"/>
      <c r="I44" s="23"/>
      <c r="J44" s="24"/>
      <c r="K44" s="70"/>
      <c r="L44" s="71"/>
      <c r="M44" s="72"/>
      <c r="N44" s="7"/>
    </row>
    <row r="45" spans="1:14" ht="27.75" customHeight="1" x14ac:dyDescent="0.4">
      <c r="A45" s="37" t="s">
        <v>35</v>
      </c>
      <c r="B45" s="93"/>
      <c r="C45" s="94"/>
      <c r="D45" s="94"/>
      <c r="E45" s="94"/>
      <c r="F45" s="94"/>
      <c r="G45" s="94"/>
      <c r="H45" s="95"/>
      <c r="I45" s="23">
        <f>SUM(B45:H45)</f>
        <v>0</v>
      </c>
      <c r="J45" s="25"/>
      <c r="K45" s="70"/>
      <c r="L45" s="71"/>
      <c r="M45" s="72"/>
      <c r="N45" s="7" t="str">
        <f>IF(I45&lt;100,IF(OR(J45="100回以上",J45="150回以上"),"エラー。接種回数と回数区分が一致しません",""),IF(I45&lt;150,IF(OR(J45="100回未満",J45="150回以上"),"エラー。接種回数と回数区分が一致しません",""),IF(J45="100回未満","エラー。接種回数と回数区分が一致しません","")))</f>
        <v/>
      </c>
    </row>
    <row r="46" spans="1:14" ht="27.75" customHeight="1" x14ac:dyDescent="0.4">
      <c r="A46" s="37" t="s">
        <v>36</v>
      </c>
      <c r="B46" s="93"/>
      <c r="C46" s="94"/>
      <c r="D46" s="94"/>
      <c r="E46" s="94"/>
      <c r="F46" s="94"/>
      <c r="G46" s="94"/>
      <c r="H46" s="95"/>
      <c r="I46" s="23">
        <f>SUM(B46:H46)</f>
        <v>0</v>
      </c>
      <c r="J46" s="24"/>
      <c r="K46" s="70"/>
      <c r="L46" s="71"/>
      <c r="M46" s="72"/>
      <c r="N46" s="7"/>
    </row>
    <row r="47" spans="1:14" ht="27.75" customHeight="1" x14ac:dyDescent="0.4">
      <c r="A47" s="37" t="s">
        <v>37</v>
      </c>
      <c r="B47" s="93"/>
      <c r="C47" s="94"/>
      <c r="D47" s="94"/>
      <c r="E47" s="94"/>
      <c r="F47" s="94"/>
      <c r="G47" s="94"/>
      <c r="H47" s="95"/>
      <c r="I47" s="23">
        <f>SUM(B47:H47)</f>
        <v>0</v>
      </c>
      <c r="J47" s="24"/>
      <c r="K47" s="70"/>
      <c r="L47" s="71"/>
      <c r="M47" s="72"/>
      <c r="N47" s="7"/>
    </row>
    <row r="48" spans="1:14" ht="27" customHeight="1" x14ac:dyDescent="0.4">
      <c r="A48" s="18"/>
      <c r="B48" s="18"/>
      <c r="C48" s="18"/>
      <c r="J48" s="18"/>
      <c r="K48" s="18"/>
      <c r="L48" s="18"/>
      <c r="M48" s="7"/>
    </row>
    <row r="49" spans="1:15" ht="15" customHeight="1" x14ac:dyDescent="0.4">
      <c r="A49" s="18"/>
      <c r="B49" s="18"/>
      <c r="I49" s="27"/>
      <c r="J49" s="18"/>
      <c r="K49" s="18"/>
      <c r="L49" s="18"/>
      <c r="M49" s="7"/>
    </row>
    <row r="50" spans="1:15" ht="27" customHeight="1" x14ac:dyDescent="0.4">
      <c r="A50" s="18"/>
      <c r="B50" s="18"/>
      <c r="C50" s="92" t="s">
        <v>45</v>
      </c>
      <c r="D50" s="92"/>
      <c r="E50" s="92"/>
      <c r="F50" s="92"/>
      <c r="G50" s="92"/>
      <c r="H50" s="92"/>
      <c r="I50" s="23">
        <f>I9+I13+I17+I21+I25+I29+I33+I37+I41</f>
        <v>0</v>
      </c>
      <c r="J50" s="104" t="s">
        <v>34</v>
      </c>
      <c r="K50" s="104"/>
      <c r="L50" s="56"/>
      <c r="M50" s="7"/>
    </row>
    <row r="51" spans="1:15" s="34" customFormat="1" ht="27" customHeight="1" x14ac:dyDescent="0.4">
      <c r="A51" s="18"/>
      <c r="B51" s="18"/>
      <c r="C51" s="92" t="s">
        <v>46</v>
      </c>
      <c r="D51" s="92"/>
      <c r="E51" s="92"/>
      <c r="F51" s="92"/>
      <c r="G51" s="92"/>
      <c r="H51" s="92"/>
      <c r="I51" s="23">
        <f>I10+I14+I18+I22+I26+I30+I34+I38+I42</f>
        <v>0</v>
      </c>
      <c r="J51" s="104" t="s">
        <v>34</v>
      </c>
      <c r="K51" s="104"/>
      <c r="L51" s="56"/>
      <c r="M51" s="7"/>
    </row>
    <row r="52" spans="1:15" s="34" customFormat="1" ht="27" customHeight="1" x14ac:dyDescent="0.4">
      <c r="A52" s="18"/>
      <c r="B52" s="18"/>
      <c r="C52" s="92" t="s">
        <v>47</v>
      </c>
      <c r="D52" s="92"/>
      <c r="E52" s="92"/>
      <c r="F52" s="92"/>
      <c r="G52" s="92"/>
      <c r="H52" s="92"/>
      <c r="I52" s="23">
        <f>I11+I15+I19+I23+I27+I31+I35+I39+I43</f>
        <v>0</v>
      </c>
      <c r="J52" s="104" t="s">
        <v>34</v>
      </c>
      <c r="K52" s="104"/>
      <c r="L52" s="56"/>
      <c r="M52" s="7"/>
    </row>
    <row r="53" spans="1:15" s="34" customFormat="1" ht="27" customHeight="1" x14ac:dyDescent="0.4">
      <c r="A53" s="18"/>
      <c r="B53" s="18"/>
      <c r="H53" s="28"/>
      <c r="I53" s="27"/>
      <c r="J53" s="18"/>
      <c r="K53" s="18"/>
      <c r="L53" s="18"/>
      <c r="M53" s="7"/>
    </row>
    <row r="54" spans="1:15" s="34" customFormat="1" ht="17.25" customHeight="1" x14ac:dyDescent="0.4">
      <c r="A54" s="107" t="s">
        <v>39</v>
      </c>
      <c r="B54" s="107"/>
      <c r="C54" s="107"/>
      <c r="D54" s="107"/>
      <c r="E54" s="107"/>
      <c r="F54" s="107"/>
      <c r="G54" s="107"/>
      <c r="H54" s="107"/>
      <c r="I54" s="107"/>
      <c r="J54" s="107"/>
      <c r="K54" s="107"/>
      <c r="L54" s="107"/>
      <c r="M54" s="107"/>
    </row>
    <row r="55" spans="1:15" s="34" customFormat="1" ht="12" customHeight="1" x14ac:dyDescent="0.4">
      <c r="A55" s="107"/>
      <c r="B55" s="107"/>
      <c r="C55" s="107"/>
      <c r="D55" s="107"/>
      <c r="E55" s="107"/>
      <c r="F55" s="107"/>
      <c r="G55" s="107"/>
      <c r="H55" s="107"/>
      <c r="I55" s="107"/>
      <c r="J55" s="107"/>
      <c r="K55" s="107"/>
      <c r="L55" s="107"/>
      <c r="M55" s="107"/>
    </row>
    <row r="56" spans="1:15" s="34" customFormat="1" ht="10.5" customHeight="1" x14ac:dyDescent="0.4">
      <c r="A56" s="107"/>
      <c r="B56" s="107"/>
      <c r="C56" s="107"/>
      <c r="D56" s="107"/>
      <c r="E56" s="107"/>
      <c r="F56" s="107"/>
      <c r="G56" s="107"/>
      <c r="H56" s="107"/>
      <c r="I56" s="107"/>
      <c r="J56" s="107"/>
      <c r="K56" s="107"/>
      <c r="L56" s="107"/>
      <c r="M56" s="107"/>
    </row>
    <row r="57" spans="1:15" s="34" customFormat="1" ht="15" customHeight="1" x14ac:dyDescent="0.4">
      <c r="A57" s="107"/>
      <c r="B57" s="107"/>
      <c r="C57" s="107"/>
      <c r="D57" s="107"/>
      <c r="E57" s="107"/>
      <c r="F57" s="107"/>
      <c r="G57" s="107"/>
      <c r="H57" s="107"/>
      <c r="I57" s="107"/>
      <c r="J57" s="107"/>
      <c r="K57" s="107"/>
      <c r="L57" s="107"/>
      <c r="M57" s="107"/>
    </row>
    <row r="58" spans="1:15" ht="14.25" customHeight="1" x14ac:dyDescent="0.4">
      <c r="A58" s="107"/>
      <c r="B58" s="107"/>
      <c r="C58" s="107"/>
      <c r="D58" s="107"/>
      <c r="E58" s="107"/>
      <c r="F58" s="107"/>
      <c r="G58" s="107"/>
      <c r="H58" s="107"/>
      <c r="I58" s="107"/>
      <c r="J58" s="107"/>
      <c r="K58" s="107"/>
      <c r="L58" s="107"/>
      <c r="M58" s="107"/>
      <c r="N58" s="59"/>
      <c r="O58" s="59"/>
    </row>
    <row r="59" spans="1:15" ht="23.25" customHeight="1" x14ac:dyDescent="0.4">
      <c r="A59" s="15"/>
      <c r="M59" s="7"/>
    </row>
    <row r="60" spans="1:15" ht="45" customHeight="1" x14ac:dyDescent="0.4">
      <c r="A60" s="15"/>
      <c r="B60" s="46" t="s">
        <v>14</v>
      </c>
      <c r="H60" s="46"/>
      <c r="I60" s="54"/>
    </row>
    <row r="61" spans="1:15" ht="26.25" customHeight="1" x14ac:dyDescent="0.4">
      <c r="A61" s="15"/>
      <c r="B61" s="105"/>
      <c r="C61" s="105"/>
      <c r="D61" s="105"/>
      <c r="E61" s="105"/>
      <c r="F61" s="105"/>
      <c r="G61" s="105"/>
      <c r="H61" s="105"/>
      <c r="I61" s="105"/>
      <c r="J61" s="105"/>
      <c r="K61" s="105"/>
      <c r="L61" s="105"/>
      <c r="M61" s="105"/>
    </row>
    <row r="62" spans="1:15" ht="57" customHeight="1" x14ac:dyDescent="0.4">
      <c r="A62" s="15"/>
      <c r="B62" s="46"/>
      <c r="C62" s="98" t="str">
        <f>B1&amp;"     "</f>
        <v xml:space="preserve">○○クリニック     </v>
      </c>
      <c r="D62" s="98"/>
      <c r="E62" s="98"/>
      <c r="F62" s="98"/>
      <c r="G62" s="98"/>
      <c r="H62" s="98"/>
      <c r="I62" s="98"/>
      <c r="J62" s="98"/>
      <c r="K62" s="98"/>
      <c r="L62" s="45" t="s">
        <v>32</v>
      </c>
    </row>
    <row r="63" spans="1:15" ht="42" customHeight="1" x14ac:dyDescent="0.4">
      <c r="A63" s="39"/>
      <c r="B63" s="39"/>
      <c r="C63" s="39"/>
      <c r="D63" s="39"/>
      <c r="E63" s="39"/>
      <c r="F63" s="39"/>
      <c r="G63" s="39"/>
      <c r="H63" s="39"/>
      <c r="I63" s="53"/>
      <c r="J63" s="53"/>
      <c r="K63" s="39"/>
      <c r="L63" s="39"/>
      <c r="M63" s="48" t="s">
        <v>28</v>
      </c>
    </row>
    <row r="64" spans="1:15" ht="35.25" x14ac:dyDescent="0.4">
      <c r="A64" s="14" t="s">
        <v>43</v>
      </c>
      <c r="B64" s="40"/>
      <c r="C64" s="40"/>
      <c r="D64" s="40"/>
      <c r="E64" s="40"/>
      <c r="F64" s="40"/>
      <c r="G64" s="40"/>
      <c r="H64" s="40"/>
      <c r="I64" s="53"/>
      <c r="J64" s="39"/>
      <c r="K64" s="40"/>
      <c r="L64" s="40"/>
      <c r="M64" s="40"/>
    </row>
    <row r="65" spans="1:14" ht="45" customHeight="1" x14ac:dyDescent="0.4">
      <c r="A65" s="40"/>
      <c r="B65" s="40"/>
      <c r="C65" s="40"/>
      <c r="D65" s="40"/>
      <c r="E65" s="40"/>
      <c r="F65" s="40"/>
      <c r="G65" s="40"/>
      <c r="H65" s="40"/>
      <c r="I65" s="40"/>
      <c r="J65" s="40"/>
      <c r="K65" s="40"/>
      <c r="L65" s="40"/>
      <c r="M65" s="40"/>
    </row>
    <row r="66" spans="1:14" ht="35.25" x14ac:dyDescent="0.4">
      <c r="A66" s="40"/>
      <c r="B66" s="40"/>
      <c r="C66" s="40"/>
      <c r="D66" s="40"/>
      <c r="E66" s="40"/>
      <c r="F66" s="40"/>
      <c r="G66" s="40"/>
      <c r="H66" s="49" t="s">
        <v>33</v>
      </c>
      <c r="I66" s="47"/>
      <c r="J66" s="49"/>
      <c r="K66" s="49" t="str">
        <f>B1</f>
        <v>○○クリニック</v>
      </c>
      <c r="L66" s="49"/>
      <c r="M66" s="49"/>
      <c r="N66" s="1"/>
    </row>
    <row r="67" spans="1:14" ht="35.25" x14ac:dyDescent="0.4">
      <c r="A67" s="40"/>
      <c r="B67" s="40"/>
      <c r="C67" s="40"/>
      <c r="D67" s="40"/>
      <c r="E67" s="40"/>
      <c r="F67" s="40"/>
      <c r="G67" s="40"/>
      <c r="H67" s="49" t="s">
        <v>10</v>
      </c>
      <c r="I67" s="47"/>
      <c r="J67" s="49"/>
      <c r="K67" s="106"/>
      <c r="L67" s="106"/>
      <c r="M67" s="106"/>
      <c r="N67" s="1"/>
    </row>
    <row r="68" spans="1:14" ht="35.25" x14ac:dyDescent="0.4">
      <c r="A68" s="40"/>
      <c r="B68" s="40"/>
      <c r="C68" s="40"/>
      <c r="D68" s="40"/>
      <c r="E68" s="40"/>
      <c r="F68" s="40"/>
      <c r="G68" s="40"/>
      <c r="H68" s="49" t="s">
        <v>11</v>
      </c>
      <c r="I68" s="47"/>
      <c r="J68" s="49"/>
      <c r="K68" s="106"/>
      <c r="L68" s="106"/>
      <c r="M68" s="106"/>
      <c r="N68" s="1"/>
    </row>
    <row r="69" spans="1:14" ht="35.25" x14ac:dyDescent="0.4">
      <c r="A69" s="40"/>
      <c r="B69" s="40"/>
      <c r="C69" s="40"/>
      <c r="D69" s="40"/>
      <c r="E69" s="40"/>
      <c r="F69" s="40"/>
      <c r="G69" s="40"/>
      <c r="H69" s="40"/>
      <c r="I69" s="40"/>
      <c r="J69" s="40"/>
      <c r="K69" s="40"/>
      <c r="L69" s="40"/>
      <c r="M69" s="40"/>
    </row>
    <row r="70" spans="1:14" ht="24.75" customHeight="1" x14ac:dyDescent="0.4">
      <c r="A70" s="9"/>
      <c r="B70" s="9"/>
      <c r="C70" s="9"/>
      <c r="D70" s="9"/>
      <c r="E70" s="9"/>
      <c r="F70" s="9"/>
      <c r="G70" s="9"/>
      <c r="H70" s="9"/>
      <c r="I70" s="9"/>
      <c r="J70" s="9"/>
      <c r="K70" s="9"/>
      <c r="L70" s="9"/>
      <c r="M70" s="9"/>
    </row>
    <row r="71" spans="1:14" ht="39" customHeight="1" x14ac:dyDescent="0.4">
      <c r="A71" s="100" t="s">
        <v>42</v>
      </c>
      <c r="B71" s="100"/>
      <c r="C71" s="100"/>
      <c r="D71" s="100"/>
      <c r="E71" s="100"/>
      <c r="F71" s="100"/>
      <c r="G71" s="100"/>
      <c r="H71" s="100"/>
      <c r="I71" s="100"/>
      <c r="J71" s="100"/>
      <c r="K71" s="100"/>
      <c r="L71" s="100"/>
      <c r="M71" s="100"/>
      <c r="N71" s="8"/>
    </row>
    <row r="72" spans="1:14" ht="24" x14ac:dyDescent="0.4">
      <c r="A72" s="9"/>
      <c r="B72" s="9"/>
      <c r="C72" s="9"/>
      <c r="D72" s="9"/>
      <c r="E72" s="9"/>
      <c r="F72" s="9"/>
      <c r="G72" s="9"/>
      <c r="H72" s="9"/>
      <c r="I72" s="9"/>
      <c r="J72" s="9"/>
      <c r="K72" s="9"/>
      <c r="L72" s="9"/>
      <c r="M72" s="9"/>
    </row>
    <row r="73" spans="1:14" ht="24" x14ac:dyDescent="0.4">
      <c r="A73" s="9"/>
      <c r="B73" s="9"/>
      <c r="C73" s="9"/>
      <c r="D73" s="9"/>
      <c r="E73" s="9"/>
      <c r="F73" s="9"/>
      <c r="G73" s="9"/>
      <c r="H73" s="9"/>
      <c r="I73" s="9"/>
      <c r="J73" s="9"/>
      <c r="K73" s="9"/>
      <c r="L73" s="9"/>
      <c r="M73" s="9"/>
    </row>
    <row r="74" spans="1:14" ht="28.5" customHeight="1" x14ac:dyDescent="0.4">
      <c r="A74" s="9"/>
      <c r="B74" s="9"/>
      <c r="C74" s="9"/>
      <c r="D74" s="9"/>
      <c r="E74" s="9"/>
      <c r="F74" s="9"/>
      <c r="G74" s="9"/>
      <c r="H74" s="9"/>
      <c r="I74" s="9"/>
      <c r="J74" s="9"/>
      <c r="K74" s="9"/>
      <c r="L74" s="9"/>
      <c r="M74" s="9"/>
    </row>
    <row r="75" spans="1:14" ht="75" customHeight="1" x14ac:dyDescent="0.4">
      <c r="A75" s="101" t="s">
        <v>48</v>
      </c>
      <c r="B75" s="101"/>
      <c r="C75" s="101"/>
      <c r="D75" s="101"/>
      <c r="E75" s="101"/>
      <c r="F75" s="101"/>
      <c r="G75" s="101"/>
      <c r="H75" s="101"/>
      <c r="I75" s="101"/>
      <c r="J75" s="101"/>
      <c r="K75" s="101"/>
      <c r="L75" s="101"/>
      <c r="M75" s="101"/>
      <c r="N75" s="6"/>
    </row>
    <row r="76" spans="1:14" x14ac:dyDescent="0.4">
      <c r="B76" s="5"/>
      <c r="C76" s="5"/>
      <c r="D76" s="5"/>
      <c r="E76" s="5"/>
      <c r="F76" s="5"/>
      <c r="G76" s="5"/>
      <c r="H76" s="5"/>
    </row>
    <row r="77" spans="1:14" x14ac:dyDescent="0.4">
      <c r="B77" s="2"/>
      <c r="C77" s="1"/>
      <c r="D77" s="1"/>
      <c r="E77" s="3"/>
      <c r="F77" s="3"/>
      <c r="G77" s="4"/>
      <c r="H77" s="4"/>
    </row>
    <row r="78" spans="1:14" ht="45.75" x14ac:dyDescent="0.9">
      <c r="B78" s="10" t="s">
        <v>12</v>
      </c>
      <c r="C78" s="11"/>
      <c r="D78" s="11"/>
      <c r="E78" s="11"/>
      <c r="F78" s="102">
        <f>SUM(E101,I101,M101)</f>
        <v>0</v>
      </c>
      <c r="G78" s="102"/>
      <c r="H78" s="102"/>
      <c r="I78" s="11"/>
      <c r="J78" s="11"/>
      <c r="K78" s="7"/>
      <c r="L78" s="7"/>
    </row>
    <row r="80" spans="1:14" ht="48.75" customHeight="1" x14ac:dyDescent="0.4"/>
    <row r="81" spans="1:15" ht="35.25" x14ac:dyDescent="0.4">
      <c r="A81" s="39" t="s">
        <v>13</v>
      </c>
      <c r="B81" s="39"/>
      <c r="C81" s="39"/>
      <c r="D81" s="39"/>
      <c r="E81" s="39"/>
      <c r="F81" s="39"/>
      <c r="G81" s="39"/>
      <c r="H81" s="39"/>
      <c r="I81" s="39"/>
      <c r="J81" s="39"/>
      <c r="K81" s="39"/>
      <c r="L81" s="39"/>
      <c r="M81" s="39"/>
    </row>
    <row r="82" spans="1:15" ht="26.25" customHeight="1" x14ac:dyDescent="0.4">
      <c r="A82" s="39"/>
      <c r="B82" s="39"/>
      <c r="C82" s="39"/>
      <c r="D82" s="39"/>
      <c r="E82" s="39"/>
      <c r="F82" s="39"/>
      <c r="G82" s="39"/>
      <c r="H82" s="39"/>
      <c r="I82" s="39"/>
      <c r="J82" s="39"/>
      <c r="K82" s="39"/>
      <c r="L82" s="39"/>
      <c r="M82" s="40"/>
    </row>
    <row r="83" spans="1:15" ht="35.25" x14ac:dyDescent="0.4">
      <c r="A83" s="40" t="s">
        <v>49</v>
      </c>
      <c r="B83" s="40"/>
      <c r="C83" s="40"/>
      <c r="D83" s="40"/>
      <c r="E83" s="39"/>
      <c r="F83" s="39"/>
      <c r="G83" s="39"/>
      <c r="H83" s="39"/>
      <c r="I83" s="39"/>
      <c r="J83" s="39"/>
      <c r="K83" s="39"/>
      <c r="L83" s="39"/>
      <c r="M83" s="40"/>
    </row>
    <row r="84" spans="1:15" ht="35.25" x14ac:dyDescent="0.4">
      <c r="A84" s="40"/>
      <c r="B84" s="40"/>
      <c r="C84" s="40"/>
      <c r="D84" s="40"/>
      <c r="E84" s="39"/>
      <c r="F84" s="42"/>
      <c r="G84" s="40"/>
      <c r="I84" s="40"/>
      <c r="J84" s="40"/>
      <c r="K84" s="40"/>
      <c r="L84" s="40"/>
      <c r="M84" s="40"/>
    </row>
    <row r="85" spans="1:15" ht="35.25" x14ac:dyDescent="0.4">
      <c r="A85" s="40" t="s">
        <v>15</v>
      </c>
      <c r="B85" s="40"/>
      <c r="C85" s="40"/>
      <c r="D85" s="40"/>
      <c r="E85" s="39"/>
      <c r="F85" s="42">
        <f>COUNTIF(J9:J43,"100回以上")</f>
        <v>0</v>
      </c>
      <c r="G85" s="40" t="s">
        <v>41</v>
      </c>
      <c r="I85" s="40"/>
      <c r="J85" s="40"/>
      <c r="K85" s="40"/>
      <c r="L85" s="40"/>
      <c r="M85" s="40"/>
    </row>
    <row r="86" spans="1:15" ht="41.25" customHeight="1" x14ac:dyDescent="0.4">
      <c r="A86" s="39"/>
      <c r="B86" s="39"/>
      <c r="C86" s="39"/>
      <c r="D86" s="39"/>
      <c r="E86" s="39"/>
      <c r="F86" s="39"/>
      <c r="G86" s="39"/>
      <c r="H86" s="39"/>
      <c r="I86" s="39"/>
      <c r="J86" s="39"/>
      <c r="K86" s="39"/>
      <c r="L86" s="39"/>
      <c r="M86" s="39"/>
      <c r="O86" s="12"/>
    </row>
    <row r="87" spans="1:15" ht="30.75" customHeight="1" x14ac:dyDescent="0.4">
      <c r="A87" s="38"/>
      <c r="B87" s="85" t="s">
        <v>9</v>
      </c>
      <c r="C87" s="85"/>
      <c r="D87" s="85"/>
      <c r="E87" s="88"/>
      <c r="F87" s="89"/>
      <c r="G87" s="89"/>
      <c r="H87" s="89"/>
      <c r="I87" s="88" t="s">
        <v>30</v>
      </c>
      <c r="J87" s="89"/>
      <c r="K87" s="89"/>
      <c r="L87" s="85"/>
      <c r="M87" s="103"/>
      <c r="O87" s="13"/>
    </row>
    <row r="88" spans="1:15" ht="18.75" customHeight="1" x14ac:dyDescent="0.4">
      <c r="A88" s="38"/>
      <c r="B88" s="74" t="s">
        <v>29</v>
      </c>
      <c r="C88" s="86"/>
      <c r="D88" s="86"/>
      <c r="E88" s="74"/>
      <c r="F88" s="75"/>
      <c r="G88" s="75"/>
      <c r="H88" s="75"/>
      <c r="I88" s="74" t="s">
        <v>40</v>
      </c>
      <c r="J88" s="75"/>
      <c r="K88" s="75"/>
      <c r="L88" s="99"/>
      <c r="M88" s="75"/>
      <c r="O88" s="13"/>
    </row>
    <row r="89" spans="1:15" ht="35.25" x14ac:dyDescent="0.4">
      <c r="A89" s="41" t="s">
        <v>50</v>
      </c>
      <c r="B89" s="41"/>
      <c r="C89" s="76">
        <f>I9</f>
        <v>0</v>
      </c>
      <c r="D89" s="76"/>
      <c r="E89" s="73"/>
      <c r="F89" s="73"/>
      <c r="G89" s="73"/>
      <c r="H89" s="73"/>
      <c r="I89" s="73">
        <f>IF(AND($F$85&gt;=4,J9="100回以上"),C89*2000,0)</f>
        <v>0</v>
      </c>
      <c r="J89" s="73"/>
      <c r="K89" s="73"/>
      <c r="L89" s="50"/>
      <c r="M89" s="60"/>
      <c r="O89" s="13"/>
    </row>
    <row r="90" spans="1:15" ht="35.25" x14ac:dyDescent="0.4">
      <c r="A90" s="41" t="s">
        <v>51</v>
      </c>
      <c r="B90" s="41"/>
      <c r="C90" s="76">
        <f>I13</f>
        <v>0</v>
      </c>
      <c r="D90" s="76"/>
      <c r="E90" s="73"/>
      <c r="F90" s="73"/>
      <c r="G90" s="73"/>
      <c r="H90" s="73"/>
      <c r="I90" s="73">
        <f>IF(AND($F$85&gt;=4,J13="100回以上"),C90*2000,0)</f>
        <v>0</v>
      </c>
      <c r="J90" s="73"/>
      <c r="K90" s="73"/>
      <c r="L90" s="50"/>
      <c r="M90" s="60"/>
      <c r="O90" s="13"/>
    </row>
    <row r="91" spans="1:15" ht="35.25" x14ac:dyDescent="0.4">
      <c r="A91" s="41" t="s">
        <v>52</v>
      </c>
      <c r="B91" s="41"/>
      <c r="C91" s="76">
        <f>I17</f>
        <v>0</v>
      </c>
      <c r="D91" s="76"/>
      <c r="E91" s="73"/>
      <c r="F91" s="73"/>
      <c r="G91" s="73"/>
      <c r="H91" s="73"/>
      <c r="I91" s="73">
        <f>IF(AND($F$85&gt;=4,J17="100回以上"),C91*2000,0)</f>
        <v>0</v>
      </c>
      <c r="J91" s="73"/>
      <c r="K91" s="73"/>
      <c r="L91" s="50"/>
      <c r="M91" s="60"/>
      <c r="O91" s="13"/>
    </row>
    <row r="92" spans="1:15" ht="35.25" x14ac:dyDescent="0.4">
      <c r="A92" s="41" t="s">
        <v>53</v>
      </c>
      <c r="B92" s="41"/>
      <c r="C92" s="76">
        <f>I21</f>
        <v>0</v>
      </c>
      <c r="D92" s="76"/>
      <c r="E92" s="73"/>
      <c r="F92" s="73"/>
      <c r="G92" s="73"/>
      <c r="H92" s="73"/>
      <c r="I92" s="73">
        <f>IF(AND($F$85&gt;=4,J21="100回以上"),C92*2000,0)</f>
        <v>0</v>
      </c>
      <c r="J92" s="73"/>
      <c r="K92" s="73"/>
      <c r="L92" s="50"/>
      <c r="M92" s="60"/>
      <c r="O92" s="13"/>
    </row>
    <row r="93" spans="1:15" ht="35.25" x14ac:dyDescent="0.4">
      <c r="A93" s="41" t="s">
        <v>54</v>
      </c>
      <c r="B93" s="41"/>
      <c r="C93" s="76">
        <f>I25</f>
        <v>0</v>
      </c>
      <c r="D93" s="76"/>
      <c r="E93" s="73"/>
      <c r="F93" s="73"/>
      <c r="G93" s="73"/>
      <c r="H93" s="73"/>
      <c r="I93" s="73">
        <f>IF(AND($F$85&gt;=4,J25="100回以上"),C93*2000,0)</f>
        <v>0</v>
      </c>
      <c r="J93" s="73"/>
      <c r="K93" s="73"/>
      <c r="L93" s="50"/>
      <c r="M93" s="60"/>
      <c r="O93" s="13"/>
    </row>
    <row r="94" spans="1:15" ht="35.25" x14ac:dyDescent="0.4">
      <c r="A94" s="41" t="s">
        <v>55</v>
      </c>
      <c r="B94" s="41"/>
      <c r="C94" s="76">
        <f>I29</f>
        <v>0</v>
      </c>
      <c r="D94" s="76"/>
      <c r="E94" s="73"/>
      <c r="F94" s="73"/>
      <c r="G94" s="73"/>
      <c r="H94" s="73"/>
      <c r="I94" s="73">
        <f>IF(AND($F$85&gt;=4,J29="100回以上"),C94*2000,0)</f>
        <v>0</v>
      </c>
      <c r="J94" s="73"/>
      <c r="K94" s="73"/>
      <c r="L94" s="50"/>
      <c r="M94" s="60"/>
      <c r="O94" s="13"/>
    </row>
    <row r="95" spans="1:15" ht="35.25" x14ac:dyDescent="0.4">
      <c r="A95" s="41" t="s">
        <v>56</v>
      </c>
      <c r="B95" s="41"/>
      <c r="C95" s="76">
        <f>I33</f>
        <v>0</v>
      </c>
      <c r="D95" s="76"/>
      <c r="E95" s="73"/>
      <c r="F95" s="73"/>
      <c r="G95" s="73"/>
      <c r="H95" s="73"/>
      <c r="I95" s="73">
        <f>IF(AND($F$85&gt;=4,J33="100回以上"),C95*2000,0)</f>
        <v>0</v>
      </c>
      <c r="J95" s="73"/>
      <c r="K95" s="73"/>
      <c r="L95" s="50"/>
      <c r="M95" s="60"/>
      <c r="O95" s="13"/>
    </row>
    <row r="96" spans="1:15" ht="35.25" x14ac:dyDescent="0.4">
      <c r="A96" s="41" t="s">
        <v>57</v>
      </c>
      <c r="B96" s="41"/>
      <c r="C96" s="76">
        <f>I37</f>
        <v>0</v>
      </c>
      <c r="D96" s="76"/>
      <c r="E96" s="73"/>
      <c r="F96" s="73"/>
      <c r="G96" s="73"/>
      <c r="H96" s="73"/>
      <c r="I96" s="73">
        <f>IF(AND($F$85&gt;=4,J37="100回以上"),C96*2000,0)</f>
        <v>0</v>
      </c>
      <c r="J96" s="73"/>
      <c r="K96" s="73"/>
      <c r="L96" s="50"/>
      <c r="M96" s="60"/>
      <c r="O96" s="13"/>
    </row>
    <row r="97" spans="1:15" ht="35.25" x14ac:dyDescent="0.4">
      <c r="A97" s="41" t="s">
        <v>58</v>
      </c>
      <c r="B97" s="41"/>
      <c r="C97" s="76">
        <f>I41</f>
        <v>0</v>
      </c>
      <c r="D97" s="76"/>
      <c r="E97" s="73"/>
      <c r="F97" s="73"/>
      <c r="G97" s="73"/>
      <c r="H97" s="73"/>
      <c r="I97" s="73">
        <f>IF(AND($F$85&gt;=4,J41="100回以上"),C97*2000,0)</f>
        <v>0</v>
      </c>
      <c r="J97" s="73"/>
      <c r="K97" s="73"/>
      <c r="L97" s="50"/>
      <c r="M97" s="60"/>
      <c r="O97" s="13"/>
    </row>
    <row r="98" spans="1:15" ht="35.25" x14ac:dyDescent="0.4">
      <c r="A98" s="41"/>
      <c r="B98" s="41"/>
      <c r="C98" s="76"/>
      <c r="D98" s="76"/>
      <c r="E98" s="73"/>
      <c r="F98" s="73"/>
      <c r="G98" s="73"/>
      <c r="H98" s="73"/>
      <c r="I98" s="73"/>
      <c r="J98" s="73"/>
      <c r="K98" s="73"/>
      <c r="L98" s="50"/>
      <c r="M98" s="60"/>
      <c r="O98" s="13"/>
    </row>
    <row r="99" spans="1:15" ht="35.25" x14ac:dyDescent="0.4">
      <c r="A99" s="41"/>
      <c r="B99" s="41"/>
      <c r="C99" s="76"/>
      <c r="D99" s="76"/>
      <c r="E99" s="73"/>
      <c r="F99" s="73"/>
      <c r="G99" s="73"/>
      <c r="H99" s="73"/>
      <c r="I99" s="73"/>
      <c r="J99" s="73"/>
      <c r="K99" s="73"/>
      <c r="L99" s="50"/>
      <c r="M99" s="60"/>
      <c r="O99" s="13"/>
    </row>
    <row r="100" spans="1:15" ht="36" thickBot="1" x14ac:dyDescent="0.45">
      <c r="A100" s="43"/>
      <c r="B100" s="43"/>
      <c r="C100" s="77"/>
      <c r="D100" s="77"/>
      <c r="E100" s="87"/>
      <c r="F100" s="87"/>
      <c r="G100" s="87"/>
      <c r="H100" s="87"/>
      <c r="I100" s="87"/>
      <c r="J100" s="87"/>
      <c r="K100" s="87"/>
      <c r="L100" s="51"/>
      <c r="M100" s="61"/>
    </row>
    <row r="101" spans="1:15" ht="36" thickTop="1" x14ac:dyDescent="0.4">
      <c r="A101" s="44" t="s">
        <v>26</v>
      </c>
      <c r="B101" s="44"/>
      <c r="C101" s="90">
        <f>SUM(C89:D100)</f>
        <v>0</v>
      </c>
      <c r="D101" s="90"/>
      <c r="E101" s="91"/>
      <c r="F101" s="91"/>
      <c r="G101" s="91"/>
      <c r="H101" s="91"/>
      <c r="I101" s="91">
        <f>SUM(I89:K100)</f>
        <v>0</v>
      </c>
      <c r="J101" s="91"/>
      <c r="K101" s="91"/>
      <c r="L101" s="52"/>
      <c r="M101" s="62"/>
    </row>
    <row r="102" spans="1:15" ht="90" customHeight="1" x14ac:dyDescent="0.4">
      <c r="A102" s="40"/>
      <c r="B102" s="40"/>
      <c r="C102" s="79"/>
      <c r="D102" s="79"/>
      <c r="E102" s="40"/>
      <c r="F102" s="40"/>
      <c r="G102" s="40"/>
      <c r="H102" s="40"/>
      <c r="I102" s="40"/>
      <c r="J102" s="40"/>
      <c r="K102" s="40"/>
      <c r="L102" s="40"/>
      <c r="M102" s="40"/>
    </row>
    <row r="103" spans="1:15" ht="35.25" x14ac:dyDescent="0.4">
      <c r="A103" s="58" t="s">
        <v>17</v>
      </c>
      <c r="B103" s="81"/>
      <c r="C103" s="82"/>
      <c r="D103" s="82"/>
      <c r="E103" s="82"/>
      <c r="F103" s="82"/>
      <c r="G103" s="83"/>
      <c r="H103" s="80" t="s">
        <v>18</v>
      </c>
      <c r="I103" s="80"/>
      <c r="J103" s="80"/>
      <c r="K103" s="78"/>
      <c r="L103" s="78"/>
      <c r="M103" s="78"/>
      <c r="N103" s="31"/>
    </row>
    <row r="104" spans="1:15" ht="35.25" x14ac:dyDescent="0.4">
      <c r="A104" s="58" t="s">
        <v>19</v>
      </c>
      <c r="B104" s="81"/>
      <c r="C104" s="82"/>
      <c r="D104" s="82"/>
      <c r="E104" s="82"/>
      <c r="F104" s="82"/>
      <c r="G104" s="83"/>
      <c r="H104" s="80" t="s">
        <v>20</v>
      </c>
      <c r="I104" s="80"/>
      <c r="J104" s="80"/>
      <c r="K104" s="78"/>
      <c r="L104" s="78"/>
      <c r="M104" s="78"/>
      <c r="N104" s="30"/>
    </row>
    <row r="105" spans="1:15" ht="30" customHeight="1" x14ac:dyDescent="0.4">
      <c r="A105" s="58" t="s">
        <v>21</v>
      </c>
      <c r="B105" s="81"/>
      <c r="C105" s="82"/>
      <c r="D105" s="82"/>
      <c r="E105" s="82"/>
      <c r="F105" s="82"/>
      <c r="G105" s="83"/>
      <c r="H105" s="80" t="s">
        <v>22</v>
      </c>
      <c r="I105" s="80"/>
      <c r="J105" s="80"/>
      <c r="K105" s="78"/>
      <c r="L105" s="78"/>
      <c r="M105" s="78"/>
      <c r="N105" s="30"/>
    </row>
    <row r="106" spans="1:15" ht="30" customHeight="1" x14ac:dyDescent="0.4">
      <c r="A106" s="58" t="s">
        <v>24</v>
      </c>
      <c r="B106" s="81"/>
      <c r="C106" s="82"/>
      <c r="D106" s="82"/>
      <c r="E106" s="82"/>
      <c r="F106" s="82"/>
      <c r="G106" s="82"/>
      <c r="H106" s="82"/>
      <c r="I106" s="82"/>
      <c r="J106" s="82"/>
      <c r="K106" s="82"/>
      <c r="L106" s="82"/>
      <c r="M106" s="83"/>
      <c r="N106" s="29"/>
    </row>
    <row r="107" spans="1:15" ht="30" customHeight="1" x14ac:dyDescent="0.4">
      <c r="A107" s="58" t="s">
        <v>23</v>
      </c>
      <c r="B107" s="81"/>
      <c r="C107" s="82"/>
      <c r="D107" s="82"/>
      <c r="E107" s="82"/>
      <c r="F107" s="82"/>
      <c r="G107" s="82"/>
      <c r="H107" s="82"/>
      <c r="I107" s="82"/>
      <c r="J107" s="82"/>
      <c r="K107" s="82"/>
      <c r="L107" s="82"/>
      <c r="M107" s="83"/>
      <c r="N107" s="32"/>
    </row>
    <row r="109" spans="1:15" x14ac:dyDescent="0.4">
      <c r="C109" s="84"/>
      <c r="D109" s="84"/>
    </row>
    <row r="110" spans="1:15" x14ac:dyDescent="0.4">
      <c r="C110" s="84"/>
      <c r="D110" s="84"/>
    </row>
    <row r="111" spans="1:15" x14ac:dyDescent="0.4">
      <c r="C111" s="84"/>
      <c r="D111" s="84"/>
    </row>
    <row r="112" spans="1:15" x14ac:dyDescent="0.4">
      <c r="C112" s="84"/>
      <c r="D112" s="84"/>
    </row>
    <row r="113" spans="3:4" x14ac:dyDescent="0.4">
      <c r="C113" s="84"/>
      <c r="D113" s="84"/>
    </row>
  </sheetData>
  <mergeCells count="125">
    <mergeCell ref="C50:H50"/>
    <mergeCell ref="C51:H51"/>
    <mergeCell ref="C52:H52"/>
    <mergeCell ref="B45:H45"/>
    <mergeCell ref="B46:H46"/>
    <mergeCell ref="B47:H47"/>
    <mergeCell ref="B1:I1"/>
    <mergeCell ref="C62:K62"/>
    <mergeCell ref="L88:M88"/>
    <mergeCell ref="A71:M71"/>
    <mergeCell ref="A75:M75"/>
    <mergeCell ref="F78:H78"/>
    <mergeCell ref="I87:K87"/>
    <mergeCell ref="L87:M87"/>
    <mergeCell ref="J52:K52"/>
    <mergeCell ref="J51:K51"/>
    <mergeCell ref="J50:K50"/>
    <mergeCell ref="B61:M61"/>
    <mergeCell ref="K67:M67"/>
    <mergeCell ref="K68:M68"/>
    <mergeCell ref="A54:M58"/>
    <mergeCell ref="K42:M42"/>
    <mergeCell ref="K43:M43"/>
    <mergeCell ref="K44:M44"/>
    <mergeCell ref="C112:D112"/>
    <mergeCell ref="C113:D113"/>
    <mergeCell ref="B87:D87"/>
    <mergeCell ref="B88:D88"/>
    <mergeCell ref="C109:D109"/>
    <mergeCell ref="C110:D110"/>
    <mergeCell ref="C111:D111"/>
    <mergeCell ref="E100:H100"/>
    <mergeCell ref="C96:D96"/>
    <mergeCell ref="E96:H96"/>
    <mergeCell ref="C89:D89"/>
    <mergeCell ref="E89:H89"/>
    <mergeCell ref="E87:H87"/>
    <mergeCell ref="H105:J105"/>
    <mergeCell ref="I100:K100"/>
    <mergeCell ref="C101:D101"/>
    <mergeCell ref="E101:H101"/>
    <mergeCell ref="I101:K101"/>
    <mergeCell ref="C98:D98"/>
    <mergeCell ref="E98:H98"/>
    <mergeCell ref="I98:K98"/>
    <mergeCell ref="C99:D99"/>
    <mergeCell ref="E99:H99"/>
    <mergeCell ref="I99:K99"/>
    <mergeCell ref="K105:M105"/>
    <mergeCell ref="C102:D102"/>
    <mergeCell ref="H103:J103"/>
    <mergeCell ref="K103:M103"/>
    <mergeCell ref="H104:J104"/>
    <mergeCell ref="K104:M104"/>
    <mergeCell ref="B106:M106"/>
    <mergeCell ref="B107:M107"/>
    <mergeCell ref="B103:G103"/>
    <mergeCell ref="B104:G104"/>
    <mergeCell ref="B105:G105"/>
    <mergeCell ref="C100:D100"/>
    <mergeCell ref="I96:K96"/>
    <mergeCell ref="C97:D97"/>
    <mergeCell ref="E97:H97"/>
    <mergeCell ref="I97:K97"/>
    <mergeCell ref="C94:D94"/>
    <mergeCell ref="E94:H94"/>
    <mergeCell ref="I94:K94"/>
    <mergeCell ref="C95:D95"/>
    <mergeCell ref="E95:H95"/>
    <mergeCell ref="I95:K95"/>
    <mergeCell ref="I89:K89"/>
    <mergeCell ref="E88:H88"/>
    <mergeCell ref="I88:K88"/>
    <mergeCell ref="C92:D92"/>
    <mergeCell ref="E92:H92"/>
    <mergeCell ref="I92:K92"/>
    <mergeCell ref="C93:D93"/>
    <mergeCell ref="E93:H93"/>
    <mergeCell ref="I93:K93"/>
    <mergeCell ref="C90:D90"/>
    <mergeCell ref="E90:H90"/>
    <mergeCell ref="I90:K90"/>
    <mergeCell ref="C91:D91"/>
    <mergeCell ref="E91:H91"/>
    <mergeCell ref="I91:K91"/>
    <mergeCell ref="K45:M45"/>
    <mergeCell ref="K46:M46"/>
    <mergeCell ref="K47:M47"/>
    <mergeCell ref="K36:M36"/>
    <mergeCell ref="K37:M37"/>
    <mergeCell ref="K38:M38"/>
    <mergeCell ref="K39:M39"/>
    <mergeCell ref="K40:M40"/>
    <mergeCell ref="K41:M41"/>
    <mergeCell ref="K30:M30"/>
    <mergeCell ref="K31:M31"/>
    <mergeCell ref="K32:M32"/>
    <mergeCell ref="K33:M33"/>
    <mergeCell ref="K34:M34"/>
    <mergeCell ref="K35:M35"/>
    <mergeCell ref="K27:M27"/>
    <mergeCell ref="K28:M28"/>
    <mergeCell ref="K29:M29"/>
    <mergeCell ref="K20:M20"/>
    <mergeCell ref="K21:M21"/>
    <mergeCell ref="K22:M22"/>
    <mergeCell ref="K23:M23"/>
    <mergeCell ref="K24:M24"/>
    <mergeCell ref="K26:M26"/>
    <mergeCell ref="I6:I7"/>
    <mergeCell ref="J6:J7"/>
    <mergeCell ref="K6:M7"/>
    <mergeCell ref="K8:M8"/>
    <mergeCell ref="K9:M9"/>
    <mergeCell ref="K15:M15"/>
    <mergeCell ref="K16:M16"/>
    <mergeCell ref="K17:M17"/>
    <mergeCell ref="K18:M18"/>
    <mergeCell ref="K19:M19"/>
    <mergeCell ref="K10:M10"/>
    <mergeCell ref="K11:M11"/>
    <mergeCell ref="K12:M12"/>
    <mergeCell ref="K13:M13"/>
    <mergeCell ref="K14:M14"/>
    <mergeCell ref="K25:M25"/>
  </mergeCells>
  <phoneticPr fontId="2"/>
  <dataValidations disablePrompts="1" count="2">
    <dataValidation type="list" allowBlank="1" showInputMessage="1" sqref="J45">
      <formula1>"100回未満,100回以上,150回以上"</formula1>
    </dataValidation>
    <dataValidation type="list" allowBlank="1" showInputMessage="1" sqref="J9 J13 J17 J21 J25 J29 J33 J37 J41">
      <formula1>"100回未満,100回以上"</formula1>
    </dataValidation>
  </dataValidations>
  <pageMargins left="0.70866141732283472" right="0.70866141732283472" top="0.74803149606299213" bottom="0.35433070866141736" header="0.31496062992125984" footer="0.31496062992125984"/>
  <pageSetup paperSize="9" scale="43" fitToHeight="0" orientation="portrait" cellComments="asDisplayed" r:id="rId1"/>
  <rowBreaks count="1" manualBreakCount="1">
    <brk id="62"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診療所用</vt:lpstr>
      <vt:lpstr>診療所用!Print_Area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金城 丈司</cp:lastModifiedBy>
  <cp:lastPrinted>2023-08-17T07:01:33Z</cp:lastPrinted>
  <dcterms:created xsi:type="dcterms:W3CDTF">2021-05-25T06:48:22Z</dcterms:created>
  <dcterms:modified xsi:type="dcterms:W3CDTF">2023-08-17T07:01:42Z</dcterms:modified>
</cp:coreProperties>
</file>