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3 財政班\27 財政比較分析表等\平成30年度 R2.2.25 平成30年度財政状況資料集の作成及び提出について\【◎】R2.8.31【923〆】 【作業依頼】平成30年度財政状況資料集の作成について（2回目：公会計分）\県提出\結合後\"/>
    </mc:Choice>
  </mc:AlternateContent>
  <bookViews>
    <workbookView xWindow="0" yWindow="0" windowWidth="19020" windowHeight="1045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<sst xmlns="http://schemas.openxmlformats.org/spreadsheetml/2006/main" count="1132" uniqueCount="621">
  <si>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</si>
  <si>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</si>
  <si>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</si>
  <si>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</si>
  <si>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</si>
  <si>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</si>
  <si>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</si>
  <si>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</si>
  <si>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</si>
  <si>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</si>
  <si>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</si>
  <si>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</si>
  <si>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</si>
  <si>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</si>
  <si>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</si>
  <si>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</si>
  <si>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</si>
  <si>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</si>
  <si>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</si>
  <si>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</si>
  <si>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</si>
  <si>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</si>
  <si>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</si>
  <si>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</si>
  <si>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</si>
  <si>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</si>
  <si>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</si>
  <si>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</si>
  <si>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</si>
  <si>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</si>
  <si>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</si>
  <si>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</si>
  <si>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</si>
  <si>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</si>
  <si>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</si>
  <si>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</si>
  <si>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</si>
  <si>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</si>
  <si>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</si>
  <si>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</si>
  <si>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</si>
  <si>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</si>
  <si>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</si>
  <si>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</si>
  <si>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</si>
  <si>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</si>
  <si>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</si>
  <si>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</si>
  <si>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</si>
  <si>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</si>
  <si>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</si>
  <si>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</si>
  <si>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</si>
  <si>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</si>
  <si>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</si>
  <si>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</si>
  <si>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</si>
  <si>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</si>
  <si>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</si>
  <si>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</si>
  <si>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</si>
  <si>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</si>
  <si>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</si>
  <si>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</si>
  <si>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</si>
  <si>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</si>
  <si>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</si>
  <si>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</si>
  <si>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</si>
  <si>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</si>
  <si>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</si>
  <si>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</si>
  <si>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</si>
  <si>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</si>
  <si>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</si>
  <si>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</si>
  <si>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</si>
  <si>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</si>
  <si>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</si>
  <si>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</si>
  <si>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</si>
  <si>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</si>
  <si>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</si>
  <si>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</si>
  <si>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</si>
  <si>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Ⅴ－２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</si>
  <si>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</si>
  <si>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</si>
  <si>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</si>
  <si>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</si>
  <si>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</si>
  <si>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</si>
  <si>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</si>
  <si>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</si>
  <si>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</si>
  <si>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</si>
  <si>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</si>
  <si>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</si>
  <si>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南風原町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</si>
  <si>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</si>
  <si>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</si>
  <si>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</si>
  <si>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</si>
  <si>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</si>
  <si>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</si>
  <si>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</si>
  <si>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</si>
  <si>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</si>
  <si>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</si>
  <si>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</si>
  <si>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</si>
  <si>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</si>
  <si>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</si>
  <si>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</si>
  <si>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</si>
  <si>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</si>
  <si>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</si>
  <si>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</si>
  <si>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</si>
  <si>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</si>
  <si>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</si>
  <si>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</si>
  <si>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6.4</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</si>
  <si>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</si>
  <si>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</si>
  <si>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</si>
  <si>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</si>
  <si>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</si>
  <si>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</si>
  <si>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</si>
  <si>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</si>
  <si>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</si>
  <si>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</si>
  <si>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</si>
  <si>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</si>
  <si>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</si>
  <si>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</si>
  <si>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</si>
  <si>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</si>
  <si>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</si>
  <si>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</si>
  <si>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</si>
  <si>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</si>
  <si>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</si>
  <si>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</si>
  <si>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</si>
  <si>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</si>
  <si>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</si>
  <si>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</si>
  <si>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</si>
  <si>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</si>
  <si>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4"/>
  </si>
  <si>
    <t>うち日本人(％)</t>
    <phoneticPr fontId="5"/>
  </si>
  <si>
    <t>1.9</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</si>
  <si>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</si>
  <si>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</si>
  <si>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</si>
  <si>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</si>
  <si>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</si>
  <si>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</si>
  <si>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</si>
  <si>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</si>
  <si>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</si>
  <si>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</si>
  <si>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</si>
  <si>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</si>
  <si>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</si>
  <si>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</si>
  <si>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</si>
  <si>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</si>
  <si>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</si>
  <si>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</si>
  <si>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</si>
  <si>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</si>
  <si>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</si>
  <si>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</si>
  <si>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</si>
  <si>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</si>
  <si>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</si>
  <si>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</si>
  <si>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</si>
  <si>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</si>
  <si>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</si>
  <si>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</si>
  <si>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</si>
  <si>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</si>
  <si>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</si>
  <si>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</si>
  <si>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</si>
  <si>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</si>
  <si>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</si>
  <si>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</si>
  <si>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</si>
  <si>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</si>
  <si>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</si>
  <si>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</si>
  <si>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</si>
  <si>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</si>
  <si>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</si>
  <si>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</si>
  <si>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</si>
  <si>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</si>
  <si>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</si>
  <si>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</si>
  <si>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</si>
  <si>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</si>
  <si>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</si>
  <si>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</si>
  <si>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</si>
  <si>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</si>
  <si>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</si>
  <si>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</si>
  <si>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沖縄県南風原町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</si>
  <si>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</si>
  <si>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</si>
  <si>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</si>
  <si>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</si>
  <si>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</si>
  <si>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</si>
  <si>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</si>
  <si>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</si>
  <si>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</si>
  <si>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</si>
  <si>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</si>
  <si>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</si>
  <si>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</si>
  <si>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</si>
  <si>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</si>
  <si>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</si>
  <si>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</si>
  <si>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</si>
  <si>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</si>
  <si>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</si>
  <si>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</si>
  <si>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</si>
  <si>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</si>
  <si>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</si>
  <si>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</si>
  <si>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</si>
  <si>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</si>
  <si>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</si>
  <si>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</si>
  <si>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</si>
  <si>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</si>
  <si>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</si>
  <si>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</si>
  <si>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</si>
  <si>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</si>
  <si>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</si>
  <si>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</si>
  <si>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</si>
  <si>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</si>
  <si>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</si>
  <si>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</si>
  <si>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</si>
  <si>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</si>
  <si>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</si>
  <si>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</si>
  <si>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</si>
  <si>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</si>
  <si>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</si>
  <si>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</si>
  <si>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</si>
  <si>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</si>
  <si>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</si>
  <si>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</si>
  <si>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</si>
  <si>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</si>
  <si>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</si>
  <si>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</si>
  <si>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</si>
  <si>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</si>
  <si>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</si>
  <si>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</si>
  <si>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</si>
  <si>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</si>
  <si>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</si>
  <si>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</si>
  <si>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</si>
  <si>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</si>
  <si>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</si>
  <si>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</si>
  <si>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</si>
  <si>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</si>
  <si>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</si>
  <si>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</si>
  <si>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</si>
  <si>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</si>
  <si>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</si>
  <si>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</si>
  <si>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</si>
  <si>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</si>
  <si>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</si>
  <si>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</si>
  <si>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</si>
  <si>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</si>
  <si>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</si>
  <si>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</si>
  <si>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</si>
  <si>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</si>
  <si>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</si>
  <si>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</si>
  <si>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</si>
  <si>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</si>
  <si>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</si>
  <si>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</si>
  <si>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</si>
  <si>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</si>
  <si>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</si>
  <si>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</si>
  <si>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</si>
  <si>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</si>
  <si>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</si>
  <si>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</si>
  <si>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</si>
  <si>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</si>
  <si>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</si>
  <si>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</si>
  <si>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</si>
  <si>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</si>
  <si>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</si>
  <si>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</si>
  <si>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</si>
  <si>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</si>
  <si>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</si>
  <si>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</si>
  <si>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</si>
  <si>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</si>
  <si>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</si>
  <si>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</si>
  <si>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</si>
  <si>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</si>
  <si>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</si>
  <si>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</si>
  <si>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</si>
  <si>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</si>
  <si>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</si>
  <si>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</si>
  <si>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</si>
  <si>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</si>
  <si>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</si>
  <si>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</si>
  <si>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</si>
  <si>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</si>
  <si>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</si>
  <si>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</si>
  <si>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</si>
  <si>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</si>
  <si>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</si>
  <si>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</si>
  <si>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</si>
  <si>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</si>
  <si>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</si>
  <si>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</si>
  <si>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</si>
  <si>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</si>
  <si>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</si>
  <si>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</si>
  <si>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</si>
  <si>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</si>
  <si>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</si>
  <si>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</si>
  <si>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沖縄県南風原町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</si>
  <si>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</si>
  <si>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</si>
  <si>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</si>
  <si>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</si>
  <si>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</si>
  <si>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</si>
  <si>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</si>
  <si>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</si>
  <si>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</si>
  <si>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</si>
  <si>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</si>
  <si>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</si>
  <si>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</si>
  <si>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</si>
  <si>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</si>
  <si>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</si>
  <si>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</si>
  <si>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</si>
  <si>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</si>
  <si>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</si>
  <si>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</si>
  <si>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</si>
  <si>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</si>
  <si>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</si>
  <si>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</si>
  <si>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</si>
  <si>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</si>
  <si>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</si>
  <si>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</si>
  <si>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</si>
  <si>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</si>
  <si>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</si>
  <si>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</si>
  <si>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</si>
  <si>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</si>
  <si>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</si>
  <si>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</si>
  <si>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</si>
  <si>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</si>
  <si>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</si>
  <si>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</si>
  <si>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</si>
  <si>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</si>
  <si>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</si>
  <si>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</si>
  <si>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</si>
  <si>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</si>
  <si>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</si>
  <si>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</si>
  <si>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</si>
  <si>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</si>
  <si>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</si>
  <si>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</si>
  <si>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</si>
  <si>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</si>
  <si>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</si>
  <si>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</si>
  <si>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</si>
  <si>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</si>
  <si>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</si>
  <si>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</si>
  <si>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</si>
  <si>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</si>
  <si>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</si>
  <si>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</si>
  <si>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</si>
  <si>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</si>
  <si>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</si>
  <si>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</si>
  <si>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</si>
  <si>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</si>
  <si>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</si>
  <si>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</si>
  <si>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</si>
  <si>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</si>
  <si>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t>
    <phoneticPr fontId="5"/>
  </si>
  <si>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</si>
  <si>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</si>
  <si>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</si>
  <si>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</si>
  <si>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</si>
  <si>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</si>
  <si>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</si>
  <si>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</si>
  <si>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</si>
  <si>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</si>
  <si>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</si>
  <si>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</si>
  <si>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</si>
  <si>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</si>
  <si>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</si>
  <si>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</si>
  <si>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</si>
  <si>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</si>
  <si>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</si>
  <si>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</si>
  <si>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</si>
  <si>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</si>
  <si>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</si>
  <si>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</si>
  <si>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</si>
  <si>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</si>
  <si>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</si>
  <si>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</si>
  <si>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</si>
  <si>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</si>
  <si>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</si>
  <si>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</si>
  <si>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</si>
  <si>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</si>
  <si>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</si>
  <si>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</si>
  <si>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</si>
  <si>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</si>
  <si>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</si>
  <si>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</si>
  <si>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</si>
  <si>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</si>
  <si>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</si>
  <si>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</si>
  <si>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</si>
  <si>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</si>
  <si>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</si>
  <si>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</si>
  <si>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</si>
  <si>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</si>
  <si>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</si>
  <si>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</si>
  <si>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</si>
  <si>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</si>
  <si>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</si>
  <si>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</si>
  <si>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</si>
  <si>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</si>
  <si>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</si>
  <si>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</si>
  <si>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</si>
  <si>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</si>
  <si>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</si>
  <si>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</si>
  <si>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</si>
  <si>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</si>
  <si>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</si>
  <si>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</si>
  <si>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</si>
  <si>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</si>
  <si>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</si>
  <si>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</si>
  <si>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</si>
  <si>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</si>
  <si>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</si>
  <si>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</si>
  <si>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</si>
  <si>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</si>
  <si>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</si>
  <si>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</si>
  <si>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</si>
  <si>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</si>
  <si>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</si>
  <si>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</si>
  <si>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</si>
  <si>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</si>
  <si>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</si>
  <si>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</si>
  <si>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</si>
  <si>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</si>
  <si>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</si>
  <si>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</si>
  <si>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</si>
  <si>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</si>
  <si>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</si>
  <si>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</si>
  <si>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</si>
  <si>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</si>
  <si>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</si>
  <si>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</si>
  <si>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</si>
  <si>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</si>
  <si>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</si>
  <si>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</si>
  <si>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</si>
  <si>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</si>
  <si>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</si>
  <si>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</si>
  <si>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</si>
  <si>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</si>
  <si>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</si>
  <si>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</si>
  <si>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</si>
  <si>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</si>
  <si>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</si>
  <si>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</si>
  <si>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</si>
  <si>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</si>
  <si>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</si>
  <si>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</si>
  <si>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</si>
  <si>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</si>
  <si>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</si>
  <si>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</si>
  <si>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3.21</t>
  </si>
  <si>
    <t>▲ 0.43</t>
  </si>
  <si>
    <t>▲ 2.01</t>
  </si>
  <si>
    <t>▲ 8.59</t>
  </si>
  <si>
    <t>▲ 1.54</t>
  </si>
  <si>
    <t>国民健康保険特別会計</t>
  </si>
  <si>
    <t>▲ 11.74</t>
  </si>
  <si>
    <t>▲ 17.16</t>
  </si>
  <si>
    <t>▲ 20.33</t>
  </si>
  <si>
    <t>▲ 8.87</t>
  </si>
  <si>
    <t>▲ 6.82</t>
  </si>
  <si>
    <t>一般会計</t>
  </si>
  <si>
    <t>土地区画整理事業特別会計</t>
  </si>
  <si>
    <t>下水道事業特別会計</t>
  </si>
  <si>
    <t>後期高齢者医療特別会計</t>
  </si>
  <si>
    <t>農業集落排水事業特別会計</t>
  </si>
  <si>
    <t>その他会計（赤字）</t>
  </si>
  <si>
    <t>その他会計（黒字）</t>
  </si>
  <si>
    <t>H25末</t>
    <phoneticPr fontId="5"/>
  </si>
  <si>
    <t>H26末</t>
    <phoneticPr fontId="5"/>
  </si>
  <si>
    <t>H27末</t>
    <phoneticPr fontId="5"/>
  </si>
  <si>
    <t>H28末</t>
    <phoneticPr fontId="5"/>
  </si>
  <si>
    <t>H29末</t>
    <phoneticPr fontId="5"/>
  </si>
  <si>
    <t>福祉基金</t>
    <rPh sb="0" eb="2">
      <t>フクシ</t>
    </rPh>
    <rPh sb="2" eb="4">
      <t>キキン</t>
    </rPh>
    <phoneticPr fontId="2"/>
  </si>
  <si>
    <t>ふるさとづくり基金</t>
    <rPh sb="7" eb="9">
      <t>キキン</t>
    </rPh>
    <phoneticPr fontId="18"/>
  </si>
  <si>
    <t>リサイクル基金</t>
    <rPh sb="5" eb="7">
      <t>キキン</t>
    </rPh>
    <phoneticPr fontId="2"/>
  </si>
  <si>
    <t>ふるさと応援基金</t>
    <rPh sb="4" eb="6">
      <t>オウエン</t>
    </rPh>
    <rPh sb="6" eb="8">
      <t>キキン</t>
    </rPh>
    <phoneticPr fontId="18"/>
  </si>
  <si>
    <t>一般廃棄物処理施設建設基金</t>
    <rPh sb="0" eb="2">
      <t>イッパン</t>
    </rPh>
    <rPh sb="2" eb="5">
      <t>ハイキブツ</t>
    </rPh>
    <rPh sb="5" eb="7">
      <t>ショリ</t>
    </rPh>
    <rPh sb="7" eb="9">
      <t>シセツ</t>
    </rPh>
    <rPh sb="9" eb="11">
      <t>ケンセツ</t>
    </rPh>
    <rPh sb="11" eb="13">
      <t>キキン</t>
    </rPh>
    <phoneticPr fontId="2"/>
  </si>
  <si>
    <t>沖縄県後期高齢者医療広域連合（一般会計）</t>
    <rPh sb="0" eb="3">
      <t>オキナワケン</t>
    </rPh>
    <rPh sb="3" eb="5">
      <t>コウキ</t>
    </rPh>
    <rPh sb="5" eb="8">
      <t>コウレイシャ</t>
    </rPh>
    <rPh sb="8" eb="10">
      <t>イリョウ</t>
    </rPh>
    <rPh sb="10" eb="12">
      <t>コウイキ</t>
    </rPh>
    <rPh sb="12" eb="14">
      <t>レンゴウ</t>
    </rPh>
    <rPh sb="15" eb="17">
      <t>イッパン</t>
    </rPh>
    <rPh sb="17" eb="19">
      <t>カイケイ</t>
    </rPh>
    <phoneticPr fontId="18"/>
  </si>
  <si>
    <t>沖縄県後期高齢者医療広域連合（特別会計）</t>
    <rPh sb="0" eb="3">
      <t>オキナワケン</t>
    </rPh>
    <rPh sb="3" eb="5">
      <t>コウキ</t>
    </rPh>
    <rPh sb="5" eb="8">
      <t>コウレイシャ</t>
    </rPh>
    <rPh sb="8" eb="10">
      <t>イリョウ</t>
    </rPh>
    <rPh sb="10" eb="12">
      <t>コウイキ</t>
    </rPh>
    <rPh sb="12" eb="14">
      <t>レンゴウ</t>
    </rPh>
    <rPh sb="15" eb="17">
      <t>トクベツ</t>
    </rPh>
    <rPh sb="17" eb="19">
      <t>カイケイ</t>
    </rPh>
    <phoneticPr fontId="18"/>
  </si>
  <si>
    <t>東部消防組合（一般会計）</t>
    <rPh sb="0" eb="2">
      <t>トウブ</t>
    </rPh>
    <rPh sb="2" eb="4">
      <t>ショウボウ</t>
    </rPh>
    <rPh sb="4" eb="6">
      <t>クミアイ</t>
    </rPh>
    <rPh sb="7" eb="9">
      <t>イッパン</t>
    </rPh>
    <rPh sb="9" eb="11">
      <t>カイケイ</t>
    </rPh>
    <phoneticPr fontId="18"/>
  </si>
  <si>
    <t>那覇市・南風原町環境施設組合（一般会計）</t>
    <rPh sb="0" eb="3">
      <t>ナハシ</t>
    </rPh>
    <rPh sb="4" eb="8">
      <t>ハエバルチョウ</t>
    </rPh>
    <rPh sb="8" eb="10">
      <t>カンキョウ</t>
    </rPh>
    <rPh sb="10" eb="12">
      <t>シセツ</t>
    </rPh>
    <rPh sb="12" eb="14">
      <t>クミアイ</t>
    </rPh>
    <rPh sb="15" eb="17">
      <t>イッパン</t>
    </rPh>
    <rPh sb="17" eb="19">
      <t>カイケイ</t>
    </rPh>
    <phoneticPr fontId="18"/>
  </si>
  <si>
    <t>南部広域市町村圏事務組合（一般会計）</t>
    <rPh sb="0" eb="2">
      <t>ナンブ</t>
    </rPh>
    <rPh sb="2" eb="4">
      <t>コウイキ</t>
    </rPh>
    <rPh sb="4" eb="7">
      <t>シチョウソン</t>
    </rPh>
    <rPh sb="7" eb="8">
      <t>ケン</t>
    </rPh>
    <rPh sb="8" eb="10">
      <t>ジム</t>
    </rPh>
    <rPh sb="10" eb="12">
      <t>クミアイ</t>
    </rPh>
    <rPh sb="13" eb="15">
      <t>イッパン</t>
    </rPh>
    <rPh sb="15" eb="17">
      <t>カイケイ</t>
    </rPh>
    <phoneticPr fontId="18"/>
  </si>
  <si>
    <t>南部広域市町村圏事務組合（ふるさと市町村圏基金特別会計）</t>
    <rPh sb="0" eb="2">
      <t>ナンブ</t>
    </rPh>
    <rPh sb="2" eb="4">
      <t>コウイキ</t>
    </rPh>
    <rPh sb="4" eb="7">
      <t>シチョウソン</t>
    </rPh>
    <rPh sb="7" eb="8">
      <t>ケン</t>
    </rPh>
    <rPh sb="8" eb="10">
      <t>ジム</t>
    </rPh>
    <rPh sb="10" eb="12">
      <t>クミアイ</t>
    </rPh>
    <rPh sb="17" eb="20">
      <t>シチョウソン</t>
    </rPh>
    <rPh sb="20" eb="21">
      <t>ケン</t>
    </rPh>
    <rPh sb="21" eb="23">
      <t>キキン</t>
    </rPh>
    <rPh sb="23" eb="25">
      <t>トクベツ</t>
    </rPh>
    <rPh sb="25" eb="27">
      <t>カイケイ</t>
    </rPh>
    <phoneticPr fontId="18"/>
  </si>
  <si>
    <t>南部広域市町村圏事務組合（いなんせ斎苑特別会計）</t>
    <rPh sb="0" eb="2">
      <t>ナンブ</t>
    </rPh>
    <rPh sb="2" eb="4">
      <t>コウイキ</t>
    </rPh>
    <rPh sb="4" eb="7">
      <t>シチョウソン</t>
    </rPh>
    <rPh sb="7" eb="8">
      <t>ケン</t>
    </rPh>
    <rPh sb="8" eb="10">
      <t>ジム</t>
    </rPh>
    <rPh sb="10" eb="12">
      <t>クミアイ</t>
    </rPh>
    <rPh sb="17" eb="19">
      <t>サイエン</t>
    </rPh>
    <rPh sb="19" eb="21">
      <t>トクベツ</t>
    </rPh>
    <rPh sb="21" eb="23">
      <t>カイケイ</t>
    </rPh>
    <phoneticPr fontId="18"/>
  </si>
  <si>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18"/>
  </si>
  <si>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18"/>
  </si>
  <si>
    <t>南部水道企業団（水道事業会計）</t>
    <rPh sb="0" eb="2">
      <t>ナンブ</t>
    </rPh>
    <rPh sb="2" eb="4">
      <t>スイドウ</t>
    </rPh>
    <rPh sb="4" eb="7">
      <t>キギョウダン</t>
    </rPh>
    <rPh sb="8" eb="10">
      <t>スイドウ</t>
    </rPh>
    <rPh sb="10" eb="12">
      <t>ジギョウ</t>
    </rPh>
    <rPh sb="12" eb="14">
      <t>カイケイ</t>
    </rPh>
    <phoneticPr fontId="18"/>
  </si>
  <si>
    <t>南部広域行政組合（一般会計）</t>
    <rPh sb="0" eb="2">
      <t>ナンブ</t>
    </rPh>
    <rPh sb="2" eb="4">
      <t>コウイキ</t>
    </rPh>
    <rPh sb="4" eb="6">
      <t>ギョウセイ</t>
    </rPh>
    <rPh sb="6" eb="8">
      <t>クミアイ</t>
    </rPh>
    <rPh sb="9" eb="11">
      <t>イッパン</t>
    </rPh>
    <rPh sb="11" eb="13">
      <t>カイケイ</t>
    </rPh>
    <phoneticPr fontId="18"/>
  </si>
  <si>
    <t>沖縄県市町村総合事務組合（一般会計）</t>
    <rPh sb="0" eb="3">
      <t>オキナワケン</t>
    </rPh>
    <rPh sb="3" eb="6">
      <t>シチョウソン</t>
    </rPh>
    <rPh sb="6" eb="8">
      <t>ソウゴウ</t>
    </rPh>
    <rPh sb="8" eb="10">
      <t>ジム</t>
    </rPh>
    <rPh sb="10" eb="12">
      <t>クミアイ</t>
    </rPh>
    <rPh sb="13" eb="15">
      <t>イッパン</t>
    </rPh>
    <rPh sb="15" eb="17">
      <t>カイケイ</t>
    </rPh>
    <phoneticPr fontId="18"/>
  </si>
  <si>
    <t>沖縄県市町村自治会館管理組合（一般会計）</t>
    <rPh sb="0" eb="3">
      <t>オキナワケン</t>
    </rPh>
    <rPh sb="3" eb="6">
      <t>シチョウソン</t>
    </rPh>
    <rPh sb="6" eb="8">
      <t>ジチ</t>
    </rPh>
    <rPh sb="8" eb="10">
      <t>カイカン</t>
    </rPh>
    <rPh sb="10" eb="12">
      <t>カンリ</t>
    </rPh>
    <rPh sb="12" eb="14">
      <t>クミアイ</t>
    </rPh>
    <rPh sb="15" eb="17">
      <t>イッパン</t>
    </rPh>
    <rPh sb="17" eb="19">
      <t>カイケイ</t>
    </rPh>
    <phoneticPr fontId="18"/>
  </si>
  <si>
    <t>沖縄県町村交通災害共済組合（一般会計）</t>
    <rPh sb="0" eb="3">
      <t>オキナワケン</t>
    </rPh>
    <rPh sb="3" eb="5">
      <t>チョウソン</t>
    </rPh>
    <rPh sb="5" eb="7">
      <t>コウツウ</t>
    </rPh>
    <rPh sb="7" eb="9">
      <t>サイガイ</t>
    </rPh>
    <rPh sb="9" eb="11">
      <t>キョウサイ</t>
    </rPh>
    <rPh sb="11" eb="13">
      <t>クミアイ</t>
    </rPh>
    <rPh sb="14" eb="16">
      <t>イッパン</t>
    </rPh>
    <rPh sb="16" eb="18">
      <t>カイケイ</t>
    </rPh>
    <phoneticPr fontId="18"/>
  </si>
  <si>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</si>
  <si>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</si>
  <si>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</si>
  <si>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</si>
  <si>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</si>
  <si>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</si>
  <si>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類似団体と比較して、有形固定資産減価償却率は下回っているものの、将来負担比率は大幅に上回っている。主な要因としては、急速な都市化による投資的経費が増え、起債の借入が多くなったことが考えられる。また、年々財政調整基金など減少していることも一つの要因である。
将来負担比率は、健全な財政運営を行う為の１つの指標であることから、基準値を超えないよう、公債費の抑制や基金積立などを行い、更には施設の長寿命化などを実施し、早期健全化団体等にならないよう健全な財政運営に努め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</si>
  <si>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</si>
  <si>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</si>
  <si>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</si>
  <si>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</si>
  <si>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</si>
  <si>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</si>
  <si>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類似団体と比較して、将来負担比率、実質公債費比率ともに上回っている。主な要因としては、急速な都市化による投資的経費が増え、起債の借入が多くなったことが考えられる。また、年々財政調整基金など減少していることも一つの要因である。
今後、地方債発行を元金償還額以下に抑制し、将来の財政運営の負担にならないよう努めていく。</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</si>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</sst>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53292</c:v>
                </c:pt>
                <c:pt idx="1">
                  <c:v>49919</c:v>
                </c:pt>
                <c:pt idx="2">
                  <c:v>47738</c:v>
                </c:pt>
                <c:pt idx="3">
                  <c:v>52191</c:v>
                </c:pt>
                <c:pt idx="4">
                  <c:v>47387</c:v>
                </c:pt>
              </c:numCache>
            </c:numRef>
          </c:val>
          <c:smooth val="0"/>
          <c:extLst>
            <c:ext xmlns:c16="http://schemas.microsoft.com/office/drawing/2014/chart" uri="{C3380CC4-5D6E-409C-BE32-E72D297353CC}">
              <c16:uniqueId val="{00000000-7915-4952-BCF2-4AA641B9F57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79759</c:v>
                </c:pt>
                <c:pt idx="1">
                  <c:v>97841</c:v>
                </c:pt>
                <c:pt idx="2">
                  <c:v>57056</c:v>
                </c:pt>
                <c:pt idx="3">
                  <c:v>63256</c:v>
                </c:pt>
                <c:pt idx="4">
                  <c:v>31787</c:v>
                </c:pt>
              </c:numCache>
            </c:numRef>
          </c:val>
          <c:smooth val="0"/>
          <c:extLst>
            <c:ext xmlns:c16="http://schemas.microsoft.com/office/drawing/2014/chart" uri="{C3380CC4-5D6E-409C-BE32-E72D297353CC}">
              <c16:uniqueId val="{00000001-7915-4952-BCF2-4AA641B9F57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16.489999999999998</c:v>
                </c:pt>
                <c:pt idx="1">
                  <c:v>19</c:v>
                </c:pt>
                <c:pt idx="2">
                  <c:v>22.79</c:v>
                </c:pt>
                <c:pt idx="3">
                  <c:v>11.77</c:v>
                </c:pt>
                <c:pt idx="4">
                  <c:v>9.2200000000000006</c:v>
                </c:pt>
              </c:numCache>
            </c:numRef>
          </c:val>
          <c:extLst>
            <c:ext xmlns:c16="http://schemas.microsoft.com/office/drawing/2014/chart" uri="{C3380CC4-5D6E-409C-BE32-E72D297353CC}">
              <c16:uniqueId val="{00000000-4E3C-48AE-B0EF-8B4345CA293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13.44</c:v>
                </c:pt>
                <c:pt idx="1">
                  <c:v>9.35</c:v>
                </c:pt>
                <c:pt idx="2">
                  <c:v>3.02</c:v>
                </c:pt>
                <c:pt idx="3">
                  <c:v>4.74</c:v>
                </c:pt>
                <c:pt idx="4">
                  <c:v>5.34</c:v>
                </c:pt>
              </c:numCache>
            </c:numRef>
          </c:val>
          <c:extLst>
            <c:ext xmlns:c16="http://schemas.microsoft.com/office/drawing/2014/chart" uri="{C3380CC4-5D6E-409C-BE32-E72D297353CC}">
              <c16:uniqueId val="{00000001-4E3C-48AE-B0EF-8B4345CA293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-3.21</c:v>
                </c:pt>
                <c:pt idx="1">
                  <c:v>-0.43</c:v>
                </c:pt>
                <c:pt idx="2">
                  <c:v>-2.0099999999999998</c:v>
                </c:pt>
                <c:pt idx="3">
                  <c:v>-8.59</c:v>
                </c:pt>
                <c:pt idx="4">
                  <c:v>-1.54</c:v>
                </c:pt>
              </c:numCache>
            </c:numRef>
          </c:val>
          <c:smooth val="0"/>
          <c:extLst>
            <c:ext xmlns:c16="http://schemas.microsoft.com/office/drawing/2014/chart" uri="{C3380CC4-5D6E-409C-BE32-E72D297353CC}">
              <c16:uniqueId val="{00000002-4E3C-48AE-B0EF-8B4345CA293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2CC-4342-AC82-589E690B7FB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2CC-4342-AC82-589E690B7FB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2CC-4342-AC82-589E690B7FB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52CC-4342-AC82-589E690B7FBF}"/>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4-52CC-4342-AC82-589E690B7FBF}"/>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0.02</c:v>
                </c:pt>
                <c:pt idx="2">
                  <c:v>#N/A</c:v>
                </c:pt>
                <c:pt idx="3">
                  <c:v>0.01</c:v>
                </c:pt>
                <c:pt idx="4">
                  <c:v>#N/A</c:v>
                </c:pt>
                <c:pt idx="5">
                  <c:v>0.01</c:v>
                </c:pt>
                <c:pt idx="6">
                  <c:v>#N/A</c:v>
                </c:pt>
                <c:pt idx="7">
                  <c:v>0.02</c:v>
                </c:pt>
                <c:pt idx="8">
                  <c:v>#N/A</c:v>
                </c:pt>
                <c:pt idx="9">
                  <c:v>0.03</c:v>
                </c:pt>
              </c:numCache>
            </c:numRef>
          </c:val>
          <c:extLst>
            <c:ext xmlns:c16="http://schemas.microsoft.com/office/drawing/2014/chart" uri="{C3380CC4-5D6E-409C-BE32-E72D297353CC}">
              <c16:uniqueId val="{00000005-52CC-4342-AC82-589E690B7FBF}"/>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0.04</c:v>
                </c:pt>
                <c:pt idx="2">
                  <c:v>#N/A</c:v>
                </c:pt>
                <c:pt idx="3">
                  <c:v>0.09</c:v>
                </c:pt>
                <c:pt idx="4">
                  <c:v>#N/A</c:v>
                </c:pt>
                <c:pt idx="5">
                  <c:v>0.06</c:v>
                </c:pt>
                <c:pt idx="6">
                  <c:v>#N/A</c:v>
                </c:pt>
                <c:pt idx="7">
                  <c:v>0.05</c:v>
                </c:pt>
                <c:pt idx="8">
                  <c:v>#N/A</c:v>
                </c:pt>
                <c:pt idx="9">
                  <c:v>0.05</c:v>
                </c:pt>
              </c:numCache>
            </c:numRef>
          </c:val>
          <c:extLst>
            <c:ext xmlns:c16="http://schemas.microsoft.com/office/drawing/2014/chart" uri="{C3380CC4-5D6E-409C-BE32-E72D297353CC}">
              <c16:uniqueId val="{00000006-52CC-4342-AC82-589E690B7FBF}"/>
            </c:ext>
          </c:extLst>
        </c:ser>
        <c:ser>
          <c:idx val="7"/>
          <c:order val="7"/>
          <c:tx>
            <c:strRef>
              <c:f>データシート!$A$34</c:f>
              <c:strCache>
                <c:ptCount val="1"/>
                <c:pt idx="0">
                  <c:v>土地区画整理事業特別会計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0.04</c:v>
                </c:pt>
                <c:pt idx="2">
                  <c:v>#N/A</c:v>
                </c:pt>
                <c:pt idx="3">
                  <c:v>0.06</c:v>
                </c:pt>
                <c:pt idx="4">
                  <c:v>#N/A</c:v>
                </c:pt>
                <c:pt idx="5">
                  <c:v>0.02</c:v>
                </c:pt>
                <c:pt idx="6">
                  <c:v>#N/A</c:v>
                </c:pt>
                <c:pt idx="7">
                  <c:v>0.03</c:v>
                </c:pt>
                <c:pt idx="8">
                  <c:v>#N/A</c:v>
                </c:pt>
                <c:pt idx="9">
                  <c:v>7.0000000000000007E-2</c:v>
                </c:pt>
              </c:numCache>
            </c:numRef>
          </c:val>
          <c:extLst>
            <c:ext xmlns:c16="http://schemas.microsoft.com/office/drawing/2014/chart" uri="{C3380CC4-5D6E-409C-BE32-E72D297353CC}">
              <c16:uniqueId val="{00000007-52CC-4342-AC82-589E690B7FB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16.440000000000001</c:v>
                </c:pt>
                <c:pt idx="2">
                  <c:v>#N/A</c:v>
                </c:pt>
                <c:pt idx="3">
                  <c:v>18.920000000000002</c:v>
                </c:pt>
                <c:pt idx="4">
                  <c:v>#N/A</c:v>
                </c:pt>
                <c:pt idx="5">
                  <c:v>22.76</c:v>
                </c:pt>
                <c:pt idx="6">
                  <c:v>#N/A</c:v>
                </c:pt>
                <c:pt idx="7">
                  <c:v>11.73</c:v>
                </c:pt>
                <c:pt idx="8">
                  <c:v>#N/A</c:v>
                </c:pt>
                <c:pt idx="9">
                  <c:v>9.43</c:v>
                </c:pt>
              </c:numCache>
            </c:numRef>
          </c:val>
          <c:extLst>
            <c:ext xmlns:c16="http://schemas.microsoft.com/office/drawing/2014/chart" uri="{C3380CC4-5D6E-409C-BE32-E72D297353CC}">
              <c16:uniqueId val="{00000008-52CC-4342-AC82-589E690B7FBF}"/>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11.74</c:v>
                </c:pt>
                <c:pt idx="1">
                  <c:v>#N/A</c:v>
                </c:pt>
                <c:pt idx="2">
                  <c:v>17.16</c:v>
                </c:pt>
                <c:pt idx="3">
                  <c:v>#N/A</c:v>
                </c:pt>
                <c:pt idx="4">
                  <c:v>20.329999999999998</c:v>
                </c:pt>
                <c:pt idx="5">
                  <c:v>#N/A</c:v>
                </c:pt>
                <c:pt idx="6">
                  <c:v>8.8699999999999992</c:v>
                </c:pt>
                <c:pt idx="7">
                  <c:v>#N/A</c:v>
                </c:pt>
                <c:pt idx="8">
                  <c:v>6.82</c:v>
                </c:pt>
                <c:pt idx="9">
                  <c:v>#N/A</c:v>
                </c:pt>
              </c:numCache>
            </c:numRef>
          </c:val>
          <c:extLst>
            <c:ext xmlns:c16="http://schemas.microsoft.com/office/drawing/2014/chart" uri="{C3380CC4-5D6E-409C-BE32-E72D297353CC}">
              <c16:uniqueId val="{00000009-52CC-4342-AC82-589E690B7FB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793</c:v>
                </c:pt>
                <c:pt idx="5">
                  <c:v>769</c:v>
                </c:pt>
                <c:pt idx="8">
                  <c:v>774</c:v>
                </c:pt>
                <c:pt idx="11">
                  <c:v>789</c:v>
                </c:pt>
                <c:pt idx="14">
                  <c:v>790</c:v>
                </c:pt>
              </c:numCache>
            </c:numRef>
          </c:val>
          <c:extLst>
            <c:ext xmlns:c16="http://schemas.microsoft.com/office/drawing/2014/chart" uri="{C3380CC4-5D6E-409C-BE32-E72D297353CC}">
              <c16:uniqueId val="{00000000-4A69-43EE-9746-DDED39F7DC3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1</c:v>
                </c:pt>
                <c:pt idx="12">
                  <c:v>1</c:v>
                </c:pt>
              </c:numCache>
            </c:numRef>
          </c:val>
          <c:extLst>
            <c:ext xmlns:c16="http://schemas.microsoft.com/office/drawing/2014/chart" uri="{C3380CC4-5D6E-409C-BE32-E72D297353CC}">
              <c16:uniqueId val="{00000001-4A69-43EE-9746-DDED39F7DC3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A69-43EE-9746-DDED39F7DC3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68</c:v>
                </c:pt>
                <c:pt idx="3">
                  <c:v>83</c:v>
                </c:pt>
                <c:pt idx="6">
                  <c:v>84</c:v>
                </c:pt>
                <c:pt idx="9">
                  <c:v>97</c:v>
                </c:pt>
                <c:pt idx="12">
                  <c:v>102</c:v>
                </c:pt>
              </c:numCache>
            </c:numRef>
          </c:val>
          <c:extLst>
            <c:ext xmlns:c16="http://schemas.microsoft.com/office/drawing/2014/chart" uri="{C3380CC4-5D6E-409C-BE32-E72D297353CC}">
              <c16:uniqueId val="{00000003-4A69-43EE-9746-DDED39F7DC3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125</c:v>
                </c:pt>
                <c:pt idx="3">
                  <c:v>115</c:v>
                </c:pt>
                <c:pt idx="6">
                  <c:v>118</c:v>
                </c:pt>
                <c:pt idx="9">
                  <c:v>121</c:v>
                </c:pt>
                <c:pt idx="12">
                  <c:v>113</c:v>
                </c:pt>
              </c:numCache>
            </c:numRef>
          </c:val>
          <c:extLst>
            <c:ext xmlns:c16="http://schemas.microsoft.com/office/drawing/2014/chart" uri="{C3380CC4-5D6E-409C-BE32-E72D297353CC}">
              <c16:uniqueId val="{00000004-4A69-43EE-9746-DDED39F7DC3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A69-43EE-9746-DDED39F7DC3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A69-43EE-9746-DDED39F7DC3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1192</c:v>
                </c:pt>
                <c:pt idx="3">
                  <c:v>1161</c:v>
                </c:pt>
                <c:pt idx="6">
                  <c:v>1159</c:v>
                </c:pt>
                <c:pt idx="9">
                  <c:v>1168</c:v>
                </c:pt>
                <c:pt idx="12">
                  <c:v>1206</c:v>
                </c:pt>
              </c:numCache>
            </c:numRef>
          </c:val>
          <c:extLst>
            <c:ext xmlns:c16="http://schemas.microsoft.com/office/drawing/2014/chart" uri="{C3380CC4-5D6E-409C-BE32-E72D297353CC}">
              <c16:uniqueId val="{00000007-4A69-43EE-9746-DDED39F7DC3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592</c:v>
                </c:pt>
                <c:pt idx="2">
                  <c:v>#N/A</c:v>
                </c:pt>
                <c:pt idx="3">
                  <c:v>#N/A</c:v>
                </c:pt>
                <c:pt idx="4">
                  <c:v>590</c:v>
                </c:pt>
                <c:pt idx="5">
                  <c:v>#N/A</c:v>
                </c:pt>
                <c:pt idx="6">
                  <c:v>#N/A</c:v>
                </c:pt>
                <c:pt idx="7">
                  <c:v>587</c:v>
                </c:pt>
                <c:pt idx="8">
                  <c:v>#N/A</c:v>
                </c:pt>
                <c:pt idx="9">
                  <c:v>#N/A</c:v>
                </c:pt>
                <c:pt idx="10">
                  <c:v>598</c:v>
                </c:pt>
                <c:pt idx="11">
                  <c:v>#N/A</c:v>
                </c:pt>
                <c:pt idx="12">
                  <c:v>#N/A</c:v>
                </c:pt>
                <c:pt idx="13">
                  <c:v>632</c:v>
                </c:pt>
                <c:pt idx="14">
                  <c:v>#N/A</c:v>
                </c:pt>
              </c:numCache>
            </c:numRef>
          </c:val>
          <c:smooth val="0"/>
          <c:extLst>
            <c:ext xmlns:c16="http://schemas.microsoft.com/office/drawing/2014/chart" uri="{C3380CC4-5D6E-409C-BE32-E72D297353CC}">
              <c16:uniqueId val="{00000008-4A69-43EE-9746-DDED39F7DC3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9164</c:v>
                </c:pt>
                <c:pt idx="5">
                  <c:v>9204</c:v>
                </c:pt>
                <c:pt idx="8">
                  <c:v>9076</c:v>
                </c:pt>
                <c:pt idx="11">
                  <c:v>8904</c:v>
                </c:pt>
                <c:pt idx="14">
                  <c:v>8812</c:v>
                </c:pt>
              </c:numCache>
            </c:numRef>
          </c:val>
          <c:extLst>
            <c:ext xmlns:c16="http://schemas.microsoft.com/office/drawing/2014/chart" uri="{C3380CC4-5D6E-409C-BE32-E72D297353CC}">
              <c16:uniqueId val="{00000000-DCB4-4019-9AD0-74F4C5E8886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DCB4-4019-9AD0-74F4C5E8886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1615</c:v>
                </c:pt>
                <c:pt idx="5">
                  <c:v>1376</c:v>
                </c:pt>
                <c:pt idx="8">
                  <c:v>1124</c:v>
                </c:pt>
                <c:pt idx="11">
                  <c:v>1156</c:v>
                </c:pt>
                <c:pt idx="14">
                  <c:v>1148</c:v>
                </c:pt>
              </c:numCache>
            </c:numRef>
          </c:val>
          <c:extLst>
            <c:ext xmlns:c16="http://schemas.microsoft.com/office/drawing/2014/chart" uri="{C3380CC4-5D6E-409C-BE32-E72D297353CC}">
              <c16:uniqueId val="{00000002-DCB4-4019-9AD0-74F4C5E8886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CB4-4019-9AD0-74F4C5E8886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CB4-4019-9AD0-74F4C5E8886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CB4-4019-9AD0-74F4C5E8886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774</c:v>
                </c:pt>
                <c:pt idx="3">
                  <c:v>642</c:v>
                </c:pt>
                <c:pt idx="6">
                  <c:v>547</c:v>
                </c:pt>
                <c:pt idx="9">
                  <c:v>530</c:v>
                </c:pt>
                <c:pt idx="12">
                  <c:v>517</c:v>
                </c:pt>
              </c:numCache>
            </c:numRef>
          </c:val>
          <c:extLst>
            <c:ext xmlns:c16="http://schemas.microsoft.com/office/drawing/2014/chart" uri="{C3380CC4-5D6E-409C-BE32-E72D297353CC}">
              <c16:uniqueId val="{00000006-DCB4-4019-9AD0-74F4C5E8886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778</c:v>
                </c:pt>
                <c:pt idx="3">
                  <c:v>813</c:v>
                </c:pt>
                <c:pt idx="6">
                  <c:v>808</c:v>
                </c:pt>
                <c:pt idx="9">
                  <c:v>809</c:v>
                </c:pt>
                <c:pt idx="12">
                  <c:v>749</c:v>
                </c:pt>
              </c:numCache>
            </c:numRef>
          </c:val>
          <c:extLst>
            <c:ext xmlns:c16="http://schemas.microsoft.com/office/drawing/2014/chart" uri="{C3380CC4-5D6E-409C-BE32-E72D297353CC}">
              <c16:uniqueId val="{00000007-DCB4-4019-9AD0-74F4C5E8886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1900</c:v>
                </c:pt>
                <c:pt idx="3">
                  <c:v>1840</c:v>
                </c:pt>
                <c:pt idx="6">
                  <c:v>1835</c:v>
                </c:pt>
                <c:pt idx="9">
                  <c:v>1790</c:v>
                </c:pt>
                <c:pt idx="12">
                  <c:v>1772</c:v>
                </c:pt>
              </c:numCache>
            </c:numRef>
          </c:val>
          <c:extLst>
            <c:ext xmlns:c16="http://schemas.microsoft.com/office/drawing/2014/chart" uri="{C3380CC4-5D6E-409C-BE32-E72D297353CC}">
              <c16:uniqueId val="{00000008-DCB4-4019-9AD0-74F4C5E8886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CB4-4019-9AD0-74F4C5E8886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14277</c:v>
                </c:pt>
                <c:pt idx="3">
                  <c:v>14647</c:v>
                </c:pt>
                <c:pt idx="6">
                  <c:v>14387</c:v>
                </c:pt>
                <c:pt idx="9">
                  <c:v>14056</c:v>
                </c:pt>
                <c:pt idx="12">
                  <c:v>13629</c:v>
                </c:pt>
              </c:numCache>
            </c:numRef>
          </c:val>
          <c:extLst>
            <c:ext xmlns:c16="http://schemas.microsoft.com/office/drawing/2014/chart" uri="{C3380CC4-5D6E-409C-BE32-E72D297353CC}">
              <c16:uniqueId val="{0000000A-DCB4-4019-9AD0-74F4C5E8886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6950</c:v>
                </c:pt>
                <c:pt idx="2">
                  <c:v>#N/A</c:v>
                </c:pt>
                <c:pt idx="3">
                  <c:v>#N/A</c:v>
                </c:pt>
                <c:pt idx="4">
                  <c:v>7362</c:v>
                </c:pt>
                <c:pt idx="5">
                  <c:v>#N/A</c:v>
                </c:pt>
                <c:pt idx="6">
                  <c:v>#N/A</c:v>
                </c:pt>
                <c:pt idx="7">
                  <c:v>7376</c:v>
                </c:pt>
                <c:pt idx="8">
                  <c:v>#N/A</c:v>
                </c:pt>
                <c:pt idx="9">
                  <c:v>#N/A</c:v>
                </c:pt>
                <c:pt idx="10">
                  <c:v>7125</c:v>
                </c:pt>
                <c:pt idx="11">
                  <c:v>#N/A</c:v>
                </c:pt>
                <c:pt idx="12">
                  <c:v>#N/A</c:v>
                </c:pt>
                <c:pt idx="13">
                  <c:v>6705</c:v>
                </c:pt>
                <c:pt idx="14">
                  <c:v>#N/A</c:v>
                </c:pt>
              </c:numCache>
            </c:numRef>
          </c:val>
          <c:smooth val="0"/>
          <c:extLst>
            <c:ext xmlns:c16="http://schemas.microsoft.com/office/drawing/2014/chart" uri="{C3380CC4-5D6E-409C-BE32-E72D297353CC}">
              <c16:uniqueId val="{0000000B-DCB4-4019-9AD0-74F4C5E8886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208</c:v>
                </c:pt>
                <c:pt idx="1">
                  <c:v>335</c:v>
                </c:pt>
                <c:pt idx="2">
                  <c:v>387</c:v>
                </c:pt>
              </c:numCache>
            </c:numRef>
          </c:val>
          <c:extLst>
            <c:ext xmlns:c16="http://schemas.microsoft.com/office/drawing/2014/chart" uri="{C3380CC4-5D6E-409C-BE32-E72D297353CC}">
              <c16:uniqueId val="{00000000-BDE6-40B2-A457-EC871C83B2D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71</c:v>
                </c:pt>
                <c:pt idx="1">
                  <c:v>71</c:v>
                </c:pt>
                <c:pt idx="2">
                  <c:v>71</c:v>
                </c:pt>
              </c:numCache>
            </c:numRef>
          </c:val>
          <c:extLst>
            <c:ext xmlns:c16="http://schemas.microsoft.com/office/drawing/2014/chart" uri="{C3380CC4-5D6E-409C-BE32-E72D297353CC}">
              <c16:uniqueId val="{00000001-BDE6-40B2-A457-EC871C83B2D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308</c:v>
                </c:pt>
                <c:pt idx="1">
                  <c:v>203</c:v>
                </c:pt>
                <c:pt idx="2">
                  <c:v>201</c:v>
                </c:pt>
              </c:numCache>
            </c:numRef>
          </c:val>
          <c:extLst>
            <c:ext xmlns:c16="http://schemas.microsoft.com/office/drawing/2014/chart" uri="{C3380CC4-5D6E-409C-BE32-E72D297353CC}">
              <c16:uniqueId val="{00000002-BDE6-40B2-A457-EC871C83B2D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{C1D3DC3D-71B5-463C-8070-97E44C5DBC60}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FCE7-478C-82E0-09CEECCC723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{5D73EC33-9B80-439D-9F88-3D8CD21EC0D1}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CE7-478C-82E0-09CEECCC723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{85C0F706-97D8-4DAC-9E74-4E8E2DA835EE}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CE7-478C-82E0-09CEECCC723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{58765083-9239-456F-9BBD-D5B332CED635}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CE7-478C-82E0-09CEECCC723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{AB725390-32D2-4204-A15A-C2AEBF2C78DF}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CE7-478C-82E0-09CEECCC7234}"/>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{31DC2770-2C3F-4EE6-BFDC-AD959733A813}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FCE7-478C-82E0-09CEECCC7234}"/>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{24D626ED-3619-40EB-8DEE-FF4609ED7576}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FCE7-478C-82E0-09CEECCC7234}"/>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{20EA5332-D7C5-42EA-8F3C-8309694A4F1F}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FCE7-478C-82E0-09CEECCC7234}"/>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{9D8CCABC-9016-4847-B338-6F8E35CFDC44}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FCE7-478C-82E0-09CEECCC723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50.5</c:v>
                </c:pt>
                <c:pt idx="16">
                  <c:v>47.3</c:v>
                </c:pt>
                <c:pt idx="24">
                  <c:v>48.8</c:v>
                </c:pt>
                <c:pt idx="32">
                  <c:v>50.8</c:v>
                </c:pt>
              </c:numCache>
            </c:numRef>
          </c:xVal>
          <c:yVal>
            <c:numRef>
              <c:f>公会計指標分析・財政指標組合せ分析表!$BP$51:$DC$51</c:f>
              <c:numCache>
                <c:formatCode>#,##0.0;"▲ "#,##0.0</c:formatCode>
                <c:ptCount val="40"/>
                <c:pt idx="8">
                  <c:v>123.2</c:v>
                </c:pt>
                <c:pt idx="16">
                  <c:v>120.9</c:v>
                </c:pt>
                <c:pt idx="24">
                  <c:v>113.4</c:v>
                </c:pt>
                <c:pt idx="32">
                  <c:v>103.8</c:v>
                </c:pt>
              </c:numCache>
            </c:numRef>
          </c:yVal>
          <c:smooth val="0"/>
          <c:extLst>
            <c:ext xmlns:c16="http://schemas.microsoft.com/office/drawing/2014/chart" uri="{C3380CC4-5D6E-409C-BE32-E72D297353CC}">
              <c16:uniqueId val="{00000009-FCE7-478C-82E0-09CEECCC723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{E4F266D9-575D-4F51-9D8A-AF37201EFFED}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FCE7-478C-82E0-09CEECCC723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{5BB6E2E2-1961-4EFE-9C4A-DF2242304346}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CE7-478C-82E0-09CEECCC723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{3E5DA5CE-DE0C-4C6D-BD9E-AAF70C8BE19F}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CE7-478C-82E0-09CEECCC723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{592A3055-68C8-4289-98D3-1F6D8DCE104A}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CE7-478C-82E0-09CEECCC723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{6FC865EE-F422-4552-9E6B-3BE6936C2221}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CE7-478C-82E0-09CEECCC7234}"/>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{794916DD-7871-4E6B-8892-709B6BB3CA7E}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FCE7-478C-82E0-09CEECCC7234}"/>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{AB787932-3EFB-45C4-AB7F-F4507860C5E1}</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FCE7-478C-82E0-09CEECCC7234}"/>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{E165E573-4579-481C-A915-7F3E2A22F964}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FCE7-478C-82E0-09CEECCC7234}"/>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{5EB5CC08-0CFC-492E-B1DE-C6AA14E5448F}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FCE7-478C-82E0-09CEECCC723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53.4</c:v>
                </c:pt>
                <c:pt idx="16">
                  <c:v>56.1</c:v>
                </c:pt>
                <c:pt idx="24">
                  <c:v>58.1</c:v>
                </c:pt>
                <c:pt idx="32">
                  <c:v>59.1</c:v>
                </c:pt>
              </c:numCache>
            </c:numRef>
          </c:xVal>
          <c:yVal>
            <c:numRef>
              <c:f>公会計指標分析・財政指標組合せ分析表!$BP$55:$DC$55</c:f>
              <c:numCache>
                <c:formatCode>#,##0.0;"▲ "#,##0.0</c:formatCode>
                <c:ptCount val="40"/>
                <c:pt idx="8">
                  <c:v>13</c:v>
                </c:pt>
                <c:pt idx="16">
                  <c:v>21</c:v>
                </c:pt>
                <c:pt idx="24">
                  <c:v>20.2</c:v>
                </c:pt>
                <c:pt idx="32">
                  <c:v>18.3</c:v>
                </c:pt>
              </c:numCache>
            </c:numRef>
          </c:yVal>
          <c:smooth val="0"/>
          <c:extLst>
            <c:ext xmlns:c16="http://schemas.microsoft.com/office/drawing/2014/chart" uri="{C3380CC4-5D6E-409C-BE32-E72D297353CC}">
              <c16:uniqueId val="{00000013-FCE7-478C-82E0-09CEECCC7234}"/>
            </c:ext>
          </c:extLst>
        </c:ser>
        <c:dLbls>
          <c:showLegendKey val="0"/>
          <c:showVal val="1"/>
          <c:showCatName val="0"/>
          <c:showSerName val="0"/>
          <c:showPercent val="0"/>
          <c:showBubbleSize val="0"/>
        </c:dLbls>
        <c:axId val="46179840"/>
        <c:axId val="46181760"/>
      </c:scatterChart>
      <c:valAx>
        <c:axId val="46179840"/>
        <c:scaling>
          <c:orientation val="minMax"/>
          <c:max val="61"/>
          <c:min val="4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5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9387460484841803E-2"/>
                  <c:y val="-6.2416647087793951E-2"/>
                </c:manualLayout>
              </c:layout>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{6B10EFEF-FB5B-411C-B75E-64CEE7B587C2}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7081-46F7-A656-3055AE6417A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{58979F00-FDEA-4AAB-B257-7FAA87772652}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081-46F7-A656-3055AE6417A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{6AC9A3EA-ECC0-4168-8A83-8BFC3B817F7A}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081-46F7-A656-3055AE6417A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{0EDFA841-FB3C-43EF-B7A9-BE2E0F78634C}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081-46F7-A656-3055AE6417A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{E61188B0-88B2-4E7B-80EE-C13493CEABD3}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081-46F7-A656-3055AE6417A0}"/>
                </c:ext>
              </c:extLst>
            </c:dLbl>
            <c:dLbl>
              <c:idx val="8"/>
              <c:layout>
                <c:manualLayout>
                  <c:x val="-3.4008522753379601E-2"/>
                  <c:y val="-7.5364047161908254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{526C08E1-CD21-4BF6-939E-46D5DE1565BB}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7081-46F7-A656-3055AE6417A0}"/>
                </c:ext>
              </c:extLst>
            </c:dLbl>
            <c:dLbl>
              <c:idx val="16"/>
              <c:layout>
                <c:manualLayout>
                  <c:x val="-3.1697991619110633E-2"/>
                  <c:y val="-4.9469247013679656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{3C6393DD-7472-43CD-A86F-FF506A0C709E}</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7081-46F7-A656-3055AE6417A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{0B08C30A-44F6-40BA-913A-8DA3D735DD43}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7081-46F7-A656-3055AE6417A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{BB62679F-7D5F-47E2-A8EF-7AE16FA6E8C7}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7081-46F7-A656-3055AE6417A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10.1</c:v>
                </c:pt>
                <c:pt idx="8">
                  <c:v>10</c:v>
                </c:pt>
                <c:pt idx="16">
                  <c:v>9.9</c:v>
                </c:pt>
                <c:pt idx="24">
                  <c:v>9.6</c:v>
                </c:pt>
                <c:pt idx="32">
                  <c:v>9.6</c:v>
                </c:pt>
              </c:numCache>
            </c:numRef>
          </c:xVal>
          <c:yVal>
            <c:numRef>
              <c:f>公会計指標分析・財政指標組合せ分析表!$BP$73:$DC$73</c:f>
              <c:numCache>
                <c:formatCode>#,##0.0;"▲ "#,##0.0</c:formatCode>
                <c:ptCount val="40"/>
                <c:pt idx="0">
                  <c:v>121.9</c:v>
                </c:pt>
                <c:pt idx="8">
                  <c:v>123.2</c:v>
                </c:pt>
                <c:pt idx="16">
                  <c:v>120.9</c:v>
                </c:pt>
                <c:pt idx="24">
                  <c:v>113.4</c:v>
                </c:pt>
                <c:pt idx="32">
                  <c:v>103.8</c:v>
                </c:pt>
              </c:numCache>
            </c:numRef>
          </c:yVal>
          <c:smooth val="0"/>
          <c:extLst>
            <c:ext xmlns:c16="http://schemas.microsoft.com/office/drawing/2014/chart" uri="{C3380CC4-5D6E-409C-BE32-E72D297353CC}">
              <c16:uniqueId val="{00000009-7081-46F7-A656-3055AE6417A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{67828706-903D-48F6-A2E9-E9E3578E52A0}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7081-46F7-A656-3055AE6417A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{B4522629-2337-4D72-8321-1BD10960B88E}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081-46F7-A656-3055AE6417A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{F11BA6B0-81BD-45C6-A65C-4F64044F2B18}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081-46F7-A656-3055AE6417A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{9E1A9D63-A746-4199-8752-81CAB66FEC9C}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081-46F7-A656-3055AE6417A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{C8974C12-772A-44B9-BEE3-43D2D28BEFED}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081-46F7-A656-3055AE6417A0}"/>
                </c:ext>
              </c:extLst>
            </c:dLbl>
            <c:dLbl>
              <c:idx val="8"/>
              <c:layout>
                <c:manualLayout>
                  <c:x val="-4.5160355153971272E-2"/>
                  <c:y val="-4.123361967577379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{22F9B30D-5BA2-415A-8174-9D59E6ADC008}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7081-46F7-A656-3055AE6417A0}"/>
                </c:ext>
              </c:extLst>
            </c:dLbl>
            <c:dLbl>
              <c:idx val="16"/>
              <c:layout>
                <c:manualLayout>
                  <c:x val="-3.8429137489776603E-2"/>
                  <c:y val="-7.8194364435542812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{5BCFC331-37FD-4A44-9E8D-CAEC10E25EC5}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7081-46F7-A656-3055AE6417A0}"/>
                </c:ext>
              </c:extLst>
            </c:dLbl>
            <c:dLbl>
              <c:idx val="24"/>
              <c:layout>
                <c:manualLayout>
                  <c:x val="-1.1504410420055322E-2"/>
                  <c:y val="-7.910521012639854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{0612BB27-71B8-408D-9E24-0D9DCD83A7AA}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7081-46F7-A656-3055AE6417A0}"/>
                </c:ext>
              </c:extLst>
            </c:dLbl>
            <c:dLbl>
              <c:idx val="32"/>
              <c:layout>
                <c:manualLayout>
                  <c:x val="-3.1697991619110633E-2"/>
                  <c:y val="-5.1132880382106449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{22BF3F9B-9D04-4E5C-91A8-2B8A8C982F90}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7081-46F7-A656-3055AE6417A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6.8</c:v>
                </c:pt>
                <c:pt idx="16">
                  <c:v>6.8</c:v>
                </c:pt>
                <c:pt idx="24">
                  <c:v>6.8</c:v>
                </c:pt>
                <c:pt idx="32">
                  <c:v>6.8</c:v>
                </c:pt>
              </c:numCache>
            </c:numRef>
          </c:xVal>
          <c:yVal>
            <c:numRef>
              <c:f>公会計指標分析・財政指標組合せ分析表!$BP$77:$DC$77</c:f>
              <c:numCache>
                <c:formatCode>#,##0.0;"▲ "#,##0.0</c:formatCode>
                <c:ptCount val="40"/>
                <c:pt idx="0">
                  <c:v>20.3</c:v>
                </c:pt>
                <c:pt idx="8">
                  <c:v>13</c:v>
                </c:pt>
                <c:pt idx="16">
                  <c:v>21</c:v>
                </c:pt>
                <c:pt idx="24">
                  <c:v>20.2</c:v>
                </c:pt>
                <c:pt idx="32">
                  <c:v>18.3</c:v>
                </c:pt>
              </c:numCache>
            </c:numRef>
          </c:yVal>
          <c:smooth val="0"/>
          <c:extLst>
            <c:ext xmlns:c16="http://schemas.microsoft.com/office/drawing/2014/chart" uri="{C3380CC4-5D6E-409C-BE32-E72D297353CC}">
              <c16:uniqueId val="{00000013-7081-46F7-A656-3055AE6417A0}"/>
            </c:ext>
          </c:extLst>
        </c:ser>
        <c:dLbls>
          <c:showLegendKey val="0"/>
          <c:showVal val="1"/>
          <c:showCatName val="0"/>
          <c:showSerName val="0"/>
          <c:showPercent val="0"/>
          <c:showBubbleSize val="0"/>
        </c:dLbls>
        <c:axId val="84219776"/>
        <c:axId val="84234240"/>
      </c:scatterChart>
      <c:valAx>
        <c:axId val="84219776"/>
        <c:scaling>
          <c:orientation val="minMax"/>
          <c:max val="10.4"/>
          <c:min val="6.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5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沖縄県南風原町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a:solidFill>
                <a:schemeClr val="dk1"/>
              </a:solidFill>
              <a:effectLst/>
              <a:latin typeface="+mn-lt"/>
              <a:ea typeface="+mn-ea"/>
              <a:cs typeface="+mn-cs"/>
            </a:rPr>
            <a:t>各道路・公園整備事業、土地区画整理事業など整備途中であるため、元利償還金は今後も上昇すると見込まれるが、臨時財政対策債を除く町債発行額が当該年度の公債費元金償還額以下になるよう抑制や、交付税措置のある地方債の活用等を行い、公債費負担の中長期的な平準化を図っていく。</a:t>
          </a:r>
          <a:endParaRPr lang="ja-JP" altLang="ja-JP" sz="1400">
            <a:effectLst/>
          </a:endParaRPr>
        </a:p>
        <a:p>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沖縄県南風原町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地方債残高については、各道路、公園整備事業や土地区画整理事業などが整備途中であるため、今後も上昇すると見込まれるが、臨時財政対策債を除く町債発行額が当該年度の公債費元金償還額以下になるよう抑制し、交付税措置のある地方債の活用等、公債費負担の中長期的な平準化を図っていく。また、公営企業債等への負担についても、下水道が整備途中であるため今後も上昇が見込まれるが、整備後の接続率の向上を図ることで、一般会計からの繰入を抑制するように努め将来負担を増やさないよう適正な財政運営を促し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沖縄県南風原町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mn-lt"/>
              <a:ea typeface="+mn-ea"/>
              <a:cs typeface="+mn-cs"/>
            </a:rPr>
            <a:t>H30</a:t>
          </a:r>
          <a:r>
            <a:rPr kumimoji="1" lang="ja-JP" altLang="ja-JP" sz="1300">
              <a:solidFill>
                <a:schemeClr val="dk1"/>
              </a:solidFill>
              <a:effectLst/>
              <a:latin typeface="+mn-lt"/>
              <a:ea typeface="+mn-ea"/>
              <a:cs typeface="+mn-cs"/>
            </a:rPr>
            <a:t>年度は、前年度から増となっている。その他特定目的基金について</a:t>
          </a:r>
          <a:r>
            <a:rPr kumimoji="1" lang="en-US" altLang="ja-JP" sz="1300">
              <a:solidFill>
                <a:schemeClr val="dk1"/>
              </a:solidFill>
              <a:effectLst/>
              <a:latin typeface="+mn-lt"/>
              <a:ea typeface="+mn-ea"/>
              <a:cs typeface="+mn-cs"/>
            </a:rPr>
            <a:t>2</a:t>
          </a:r>
          <a:r>
            <a:rPr kumimoji="1" lang="ja-JP" altLang="ja-JP" sz="1300">
              <a:solidFill>
                <a:schemeClr val="dk1"/>
              </a:solidFill>
              <a:effectLst/>
              <a:latin typeface="+mn-lt"/>
              <a:ea typeface="+mn-ea"/>
              <a:cs typeface="+mn-cs"/>
            </a:rPr>
            <a:t>百万円の減はあるものの、財政調整基金で</a:t>
          </a:r>
          <a:r>
            <a:rPr kumimoji="1" lang="en-US" altLang="ja-JP" sz="1300">
              <a:solidFill>
                <a:schemeClr val="dk1"/>
              </a:solidFill>
              <a:effectLst/>
              <a:latin typeface="+mn-lt"/>
              <a:ea typeface="+mn-ea"/>
              <a:cs typeface="+mn-cs"/>
            </a:rPr>
            <a:t>52</a:t>
          </a:r>
          <a:r>
            <a:rPr kumimoji="1" lang="ja-JP" altLang="ja-JP" sz="1300">
              <a:solidFill>
                <a:schemeClr val="dk1"/>
              </a:solidFill>
              <a:effectLst/>
              <a:latin typeface="+mn-lt"/>
              <a:ea typeface="+mn-ea"/>
              <a:cs typeface="+mn-cs"/>
            </a:rPr>
            <a:t>百万円の増となっている。</a:t>
          </a:r>
          <a:endParaRPr lang="ja-JP" altLang="ja-JP" sz="1300">
            <a:effectLst/>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300" baseline="0">
              <a:solidFill>
                <a:schemeClr val="dk1"/>
              </a:solidFill>
              <a:effectLst/>
              <a:latin typeface="+mn-lt"/>
              <a:ea typeface="+mn-ea"/>
              <a:cs typeface="+mn-cs"/>
            </a:rPr>
            <a:t>各基金設置条例に基づき、基金の適正な活用・運用をおこなう。</a:t>
          </a:r>
          <a:endParaRPr lang="ja-JP" altLang="ja-JP" sz="1300">
            <a:effectLst/>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mn-lt"/>
              <a:ea typeface="+mn-ea"/>
              <a:cs typeface="+mn-cs"/>
            </a:rPr>
            <a:t>福祉基金・・・・・・・・・・本格的な高齢化社会の到来に備え、地域における福祉活動の促進等事業に充てるため</a:t>
          </a:r>
          <a:endParaRPr lang="ja-JP" altLang="ja-JP" sz="1600">
            <a:effectLst/>
          </a:endParaRPr>
        </a:p>
        <a:p>
          <a:r>
            <a:rPr kumimoji="1" lang="ja-JP" altLang="ja-JP" sz="1200">
              <a:solidFill>
                <a:schemeClr val="dk1"/>
              </a:solidFill>
              <a:effectLst/>
              <a:latin typeface="+mn-lt"/>
              <a:ea typeface="+mn-ea"/>
              <a:cs typeface="+mn-cs"/>
            </a:rPr>
            <a:t>ふるさとづくり基金・・・・・ふるさと創生事業を推進するため</a:t>
          </a:r>
          <a:endParaRPr lang="ja-JP" altLang="ja-JP" sz="1600">
            <a:effectLst/>
          </a:endParaRPr>
        </a:p>
        <a:p>
          <a:r>
            <a:rPr kumimoji="1" lang="ja-JP" altLang="ja-JP" sz="1200">
              <a:solidFill>
                <a:schemeClr val="dk1"/>
              </a:solidFill>
              <a:effectLst/>
              <a:latin typeface="+mn-lt"/>
              <a:ea typeface="+mn-ea"/>
              <a:cs typeface="+mn-cs"/>
            </a:rPr>
            <a:t>リサイクル基金・・・・・・・ごみの「資源化・減量化」を促進し、快適な生活環境つくり目指すため</a:t>
          </a:r>
          <a:endParaRPr lang="ja-JP" altLang="ja-JP" sz="1600">
            <a:effectLst/>
          </a:endParaRPr>
        </a:p>
        <a:p>
          <a:r>
            <a:rPr kumimoji="1" lang="ja-JP" altLang="ja-JP" sz="1200">
              <a:solidFill>
                <a:schemeClr val="dk1"/>
              </a:solidFill>
              <a:effectLst/>
              <a:latin typeface="+mn-lt"/>
              <a:ea typeface="+mn-ea"/>
              <a:cs typeface="+mn-cs"/>
            </a:rPr>
            <a:t>ふるさと応援基金・・・・・・寄附された寄附金を適正に管理し、運用するため</a:t>
          </a:r>
          <a:endParaRPr lang="ja-JP" altLang="ja-JP" sz="1600">
            <a:effectLst/>
          </a:endParaRPr>
        </a:p>
        <a:p>
          <a:r>
            <a:rPr kumimoji="1" lang="ja-JP" altLang="ja-JP" sz="1200">
              <a:solidFill>
                <a:schemeClr val="dk1"/>
              </a:solidFill>
              <a:effectLst/>
              <a:latin typeface="+mn-lt"/>
              <a:ea typeface="+mn-ea"/>
              <a:cs typeface="+mn-cs"/>
            </a:rPr>
            <a:t>一般廃棄物処理施設基金・・・那覇市・南風原町環境施設組合等の円滑な事業執行を図るため</a:t>
          </a:r>
          <a:endParaRPr lang="ja-JP" altLang="ja-JP" sz="16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aseline="0">
              <a:solidFill>
                <a:schemeClr val="dk1"/>
              </a:solidFill>
              <a:effectLst/>
              <a:latin typeface="+mn-lt"/>
              <a:ea typeface="+mn-ea"/>
              <a:cs typeface="+mn-cs"/>
            </a:rPr>
            <a:t>前年度に比べ</a:t>
          </a:r>
          <a:r>
            <a:rPr kumimoji="1" lang="en-US" altLang="ja-JP" sz="1200" baseline="0">
              <a:solidFill>
                <a:schemeClr val="dk1"/>
              </a:solidFill>
              <a:effectLst/>
              <a:latin typeface="+mn-lt"/>
              <a:ea typeface="+mn-ea"/>
              <a:cs typeface="+mn-cs"/>
            </a:rPr>
            <a:t>H30</a:t>
          </a:r>
          <a:r>
            <a:rPr kumimoji="1" lang="ja-JP" altLang="ja-JP" sz="1200" baseline="0">
              <a:solidFill>
                <a:schemeClr val="dk1"/>
              </a:solidFill>
              <a:effectLst/>
              <a:latin typeface="+mn-lt"/>
              <a:ea typeface="+mn-ea"/>
              <a:cs typeface="+mn-cs"/>
            </a:rPr>
            <a:t>年度は</a:t>
          </a:r>
          <a:r>
            <a:rPr kumimoji="1" lang="en-US" altLang="ja-JP" sz="1200" baseline="0">
              <a:solidFill>
                <a:schemeClr val="dk1"/>
              </a:solidFill>
              <a:effectLst/>
              <a:latin typeface="+mn-lt"/>
              <a:ea typeface="+mn-ea"/>
              <a:cs typeface="+mn-cs"/>
            </a:rPr>
            <a:t>2</a:t>
          </a:r>
          <a:r>
            <a:rPr kumimoji="1" lang="ja-JP" altLang="ja-JP" sz="1200" baseline="0">
              <a:solidFill>
                <a:schemeClr val="dk1"/>
              </a:solidFill>
              <a:effectLst/>
              <a:latin typeface="+mn-lt"/>
              <a:ea typeface="+mn-ea"/>
              <a:cs typeface="+mn-cs"/>
            </a:rPr>
            <a:t>百万円減となっているのは、ふるさ</a:t>
          </a:r>
          <a:r>
            <a:rPr kumimoji="1" lang="ja-JP" altLang="en-US" sz="1200" baseline="0">
              <a:solidFill>
                <a:schemeClr val="dk1"/>
              </a:solidFill>
              <a:effectLst/>
              <a:latin typeface="+mn-lt"/>
              <a:ea typeface="+mn-ea"/>
              <a:cs typeface="+mn-cs"/>
            </a:rPr>
            <a:t>と</a:t>
          </a:r>
          <a:r>
            <a:rPr kumimoji="1" lang="ja-JP" altLang="ja-JP" sz="1200" baseline="0">
              <a:solidFill>
                <a:schemeClr val="dk1"/>
              </a:solidFill>
              <a:effectLst/>
              <a:latin typeface="+mn-lt"/>
              <a:ea typeface="+mn-ea"/>
              <a:cs typeface="+mn-cs"/>
            </a:rPr>
            <a:t>応援基金の</a:t>
          </a:r>
          <a:r>
            <a:rPr kumimoji="1" lang="en-US" altLang="ja-JP" sz="1200" baseline="0">
              <a:solidFill>
                <a:schemeClr val="dk1"/>
              </a:solidFill>
              <a:effectLst/>
              <a:latin typeface="+mn-lt"/>
              <a:ea typeface="+mn-ea"/>
              <a:cs typeface="+mn-cs"/>
            </a:rPr>
            <a:t>37</a:t>
          </a:r>
          <a:r>
            <a:rPr kumimoji="1" lang="ja-JP" altLang="ja-JP" sz="1200" baseline="0">
              <a:solidFill>
                <a:schemeClr val="dk1"/>
              </a:solidFill>
              <a:effectLst/>
              <a:latin typeface="+mn-lt"/>
              <a:ea typeface="+mn-ea"/>
              <a:cs typeface="+mn-cs"/>
            </a:rPr>
            <a:t>百万円の増はあるものの</a:t>
          </a:r>
          <a:r>
            <a:rPr kumimoji="1" lang="ja-JP" altLang="ja-JP" sz="1400" baseline="0">
              <a:solidFill>
                <a:schemeClr val="dk1"/>
              </a:solidFill>
              <a:effectLst/>
              <a:latin typeface="+mn-lt"/>
              <a:ea typeface="+mn-ea"/>
              <a:cs typeface="+mn-cs"/>
            </a:rPr>
            <a:t>、</a:t>
          </a:r>
          <a:r>
            <a:rPr kumimoji="1" lang="ja-JP" altLang="ja-JP" sz="1200" baseline="0">
              <a:solidFill>
                <a:schemeClr val="dk1"/>
              </a:solidFill>
              <a:effectLst/>
              <a:latin typeface="+mn-lt"/>
              <a:ea typeface="+mn-ea"/>
              <a:cs typeface="+mn-cs"/>
            </a:rPr>
            <a:t>２年に一回行われる町の祭りなど</a:t>
          </a:r>
          <a:r>
            <a:rPr kumimoji="1" lang="ja-JP" altLang="en-US" sz="1200" baseline="0">
              <a:solidFill>
                <a:schemeClr val="dk1"/>
              </a:solidFill>
              <a:effectLst/>
              <a:latin typeface="+mn-lt"/>
              <a:ea typeface="+mn-ea"/>
              <a:cs typeface="+mn-cs"/>
            </a:rPr>
            <a:t>ふるさと創生事業</a:t>
          </a:r>
          <a:r>
            <a:rPr kumimoji="1" lang="ja-JP" altLang="ja-JP" sz="1200" baseline="0">
              <a:solidFill>
                <a:schemeClr val="dk1"/>
              </a:solidFill>
              <a:effectLst/>
              <a:latin typeface="+mn-lt"/>
              <a:ea typeface="+mn-ea"/>
              <a:cs typeface="+mn-cs"/>
            </a:rPr>
            <a:t>に充てるため</a:t>
          </a:r>
          <a:r>
            <a:rPr kumimoji="1" lang="ja-JP" altLang="en-US" sz="1200" baseline="0">
              <a:solidFill>
                <a:schemeClr val="dk1"/>
              </a:solidFill>
              <a:effectLst/>
              <a:latin typeface="+mn-lt"/>
              <a:ea typeface="+mn-ea"/>
              <a:cs typeface="+mn-cs"/>
            </a:rPr>
            <a:t>、</a:t>
          </a:r>
          <a:r>
            <a:rPr kumimoji="1" lang="ja-JP" altLang="ja-JP" sz="1200" baseline="0">
              <a:solidFill>
                <a:schemeClr val="dk1"/>
              </a:solidFill>
              <a:effectLst/>
              <a:latin typeface="+mn-lt"/>
              <a:ea typeface="+mn-ea"/>
              <a:cs typeface="+mn-cs"/>
            </a:rPr>
            <a:t>ふるさとづくり基金を取り崩したことによる減が主な要因</a:t>
          </a:r>
          <a:r>
            <a:rPr kumimoji="1" lang="ja-JP" altLang="en-US" sz="1200" baseline="0">
              <a:solidFill>
                <a:schemeClr val="dk1"/>
              </a:solidFill>
              <a:effectLst/>
              <a:latin typeface="+mn-lt"/>
              <a:ea typeface="+mn-ea"/>
              <a:cs typeface="+mn-cs"/>
            </a:rPr>
            <a:t>である</a:t>
          </a:r>
          <a:r>
            <a:rPr kumimoji="1" lang="ja-JP" altLang="ja-JP" sz="1200" baseline="0">
              <a:solidFill>
                <a:schemeClr val="dk1"/>
              </a:solidFill>
              <a:effectLst/>
              <a:latin typeface="+mn-lt"/>
              <a:ea typeface="+mn-ea"/>
              <a:cs typeface="+mn-cs"/>
            </a:rPr>
            <a:t>。</a:t>
          </a:r>
          <a:endParaRPr lang="ja-JP" altLang="ja-JP" sz="18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200" baseline="0">
              <a:solidFill>
                <a:schemeClr val="dk1"/>
              </a:solidFill>
              <a:effectLst/>
              <a:latin typeface="+mn-lt"/>
              <a:ea typeface="+mn-ea"/>
              <a:cs typeface="+mn-cs"/>
            </a:rPr>
            <a:t>基金残高を増やすだけではなく、基金を活用した事業の実施が設置の大きな目的となっているため、予算編成において社会情勢も鑑み、基金を活用した適正な予算措置を行う。</a:t>
          </a:r>
          <a:endParaRPr lang="ja-JP" altLang="ja-JP" sz="16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dk1"/>
              </a:solidFill>
              <a:effectLst/>
              <a:latin typeface="+mn-lt"/>
              <a:ea typeface="+mn-ea"/>
              <a:cs typeface="+mn-cs"/>
            </a:rPr>
            <a:t>H30</a:t>
          </a:r>
          <a:r>
            <a:rPr kumimoji="1" lang="ja-JP" altLang="ja-JP" sz="1200">
              <a:solidFill>
                <a:schemeClr val="dk1"/>
              </a:solidFill>
              <a:effectLst/>
              <a:latin typeface="+mn-lt"/>
              <a:ea typeface="+mn-ea"/>
              <a:cs typeface="+mn-cs"/>
            </a:rPr>
            <a:t>年度は前年度から</a:t>
          </a:r>
          <a:r>
            <a:rPr kumimoji="1" lang="en-US" altLang="ja-JP" sz="1200">
              <a:solidFill>
                <a:schemeClr val="dk1"/>
              </a:solidFill>
              <a:effectLst/>
              <a:latin typeface="+mn-lt"/>
              <a:ea typeface="+mn-ea"/>
              <a:cs typeface="+mn-cs"/>
            </a:rPr>
            <a:t>52</a:t>
          </a:r>
          <a:r>
            <a:rPr kumimoji="1" lang="ja-JP" altLang="ja-JP" sz="1200">
              <a:solidFill>
                <a:schemeClr val="dk1"/>
              </a:solidFill>
              <a:effectLst/>
              <a:latin typeface="+mn-lt"/>
              <a:ea typeface="+mn-ea"/>
              <a:cs typeface="+mn-cs"/>
            </a:rPr>
            <a:t>百万円増となっている</a:t>
          </a:r>
          <a:r>
            <a:rPr kumimoji="1" lang="ja-JP" altLang="en-US" sz="1200">
              <a:solidFill>
                <a:schemeClr val="dk1"/>
              </a:solidFill>
              <a:effectLst/>
              <a:latin typeface="+mn-lt"/>
              <a:ea typeface="+mn-ea"/>
              <a:cs typeface="+mn-cs"/>
            </a:rPr>
            <a:t>のは</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国保特会への赤字解消を図るための取崩額が前年度より減になったことが主な要因である。（Ｈ</a:t>
          </a:r>
          <a:r>
            <a:rPr kumimoji="1" lang="en-US" altLang="ja-JP" sz="1200">
              <a:solidFill>
                <a:schemeClr val="dk1"/>
              </a:solidFill>
              <a:effectLst/>
              <a:latin typeface="+mn-lt"/>
              <a:ea typeface="+mn-ea"/>
              <a:cs typeface="+mn-cs"/>
            </a:rPr>
            <a:t>29:1,000</a:t>
          </a:r>
          <a:r>
            <a:rPr kumimoji="1" lang="ja-JP" altLang="en-US" sz="1200">
              <a:solidFill>
                <a:schemeClr val="dk1"/>
              </a:solidFill>
              <a:effectLst/>
              <a:latin typeface="+mn-lt"/>
              <a:ea typeface="+mn-ea"/>
              <a:cs typeface="+mn-cs"/>
            </a:rPr>
            <a:t>百万円→Ｈ</a:t>
          </a:r>
          <a:r>
            <a:rPr kumimoji="1" lang="en-US" altLang="ja-JP" sz="1200">
              <a:solidFill>
                <a:schemeClr val="dk1"/>
              </a:solidFill>
              <a:effectLst/>
              <a:latin typeface="+mn-lt"/>
              <a:ea typeface="+mn-ea"/>
              <a:cs typeface="+mn-cs"/>
            </a:rPr>
            <a:t>30</a:t>
          </a:r>
          <a:r>
            <a:rPr kumimoji="1" lang="ja-JP" altLang="en-US"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387</a:t>
          </a:r>
          <a:r>
            <a:rPr kumimoji="1" lang="ja-JP" altLang="en-US" sz="1200">
              <a:solidFill>
                <a:schemeClr val="dk1"/>
              </a:solidFill>
              <a:effectLst/>
              <a:latin typeface="+mn-lt"/>
              <a:ea typeface="+mn-ea"/>
              <a:cs typeface="+mn-cs"/>
            </a:rPr>
            <a:t>百万円）　</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200" baseline="0">
              <a:solidFill>
                <a:schemeClr val="dk1"/>
              </a:solidFill>
              <a:effectLst/>
              <a:latin typeface="+mn-lt"/>
              <a:ea typeface="+mn-ea"/>
              <a:cs typeface="+mn-cs"/>
            </a:rPr>
            <a:t>年度末財政調整基金残高が標準財政規模の</a:t>
          </a:r>
          <a:r>
            <a:rPr lang="en-US" altLang="ja-JP" sz="1200" baseline="0">
              <a:solidFill>
                <a:schemeClr val="dk1"/>
              </a:solidFill>
              <a:effectLst/>
              <a:latin typeface="+mn-lt"/>
              <a:ea typeface="+mn-ea"/>
              <a:cs typeface="+mn-cs"/>
            </a:rPr>
            <a:t>20.0</a:t>
          </a:r>
          <a:r>
            <a:rPr lang="ja-JP" altLang="ja-JP" sz="1200" baseline="0">
              <a:solidFill>
                <a:schemeClr val="dk1"/>
              </a:solidFill>
              <a:effectLst/>
              <a:latin typeface="+mn-lt"/>
              <a:ea typeface="+mn-ea"/>
              <a:cs typeface="+mn-cs"/>
            </a:rPr>
            <a:t>％前後の数値となるよう基金の確保に取り組む。</a:t>
          </a:r>
          <a:r>
            <a:rPr kumimoji="1" lang="ja-JP" altLang="ja-JP" sz="1200">
              <a:solidFill>
                <a:schemeClr val="dk1"/>
              </a:solidFill>
              <a:effectLst/>
              <a:latin typeface="+mn-lt"/>
              <a:ea typeface="+mn-ea"/>
              <a:cs typeface="+mn-cs"/>
            </a:rPr>
            <a:t>赤字解消までの間は町基金運用方針の適正額を下回る状況が続くが、今後も、中期財政計画に基づいた健全な財政運営を図り、引き続き財政調整基金の確保に努める。</a:t>
          </a:r>
          <a:endParaRPr lang="ja-JP" altLang="ja-JP" sz="16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増減なし</a:t>
          </a:r>
          <a:endParaRPr lang="ja-JP" altLang="ja-JP" sz="16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町債の償還財源に充てるため、当面は利子を積立てることで残高を増やしていく。</a:t>
          </a:r>
          <a:endParaRPr lang="ja-JP" altLang="ja-JP" sz="16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沖縄県南風原町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39,348
39,172
10.76
15,407,167
14,724,797
667,757
7,244,249
13,628,582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103.8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類似団体、全国平均値を下回っているものの、県平均値で見ると上</a:t>
          </a:r>
          <a:endParaRPr lang="ja-JP" altLang="ja-JP">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回っている。また、減価償却率であるため、一概に老朽化が進んでいる、進んでいないとは言えないものの、財政状況を踏まえた場合に老朽化した施設の更新は厳しいため、施設の長寿命化などを図り、財政に負担のない方法で対策していく。</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4" name="テキスト ボックス 63"/>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35</xdr:row>
      <xdr:rowOff>65224</xdr:rowOff>
    </xdr:to>
    <xdr:cxnSp macro="">
      <xdr:nvCxnSpPr>
        <xdr:cNvPr id="66" name="直線コネクタ 65"/>
        <xdr:cNvCxnSpPr/>
      </xdr:nvCxnSpPr>
      <xdr:spPr>
        <a:xfrm flipV="1">
          <a:off x="4760595" y="5406390"/>
          <a:ext cx="1270" cy="143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69051</xdr:rowOff>
    </xdr:from>
    <xdr:ext cx="405111" cy="259045"/>
    <xdr:sp macro="" textlink="">
      <xdr:nvSpPr>
        <xdr:cNvPr id="67" name="有形固定資産減価償却率最小値テキスト"/>
        <xdr:cNvSpPr txBox="1"/>
      </xdr:nvSpPr>
      <xdr:spPr>
        <a:xfrm>
          <a:off x="4813300" y="6841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65224</xdr:rowOff>
    </xdr:from>
    <xdr:to>
      <xdr:col>23</xdr:col>
      <xdr:colOff>174625</xdr:colOff>
      <xdr:row>35</xdr:row>
      <xdr:rowOff>65224</xdr:rowOff>
    </xdr:to>
    <xdr:cxnSp macro="">
      <xdr:nvCxnSpPr>
        <xdr:cNvPr id="68" name="直線コネクタ 67"/>
        <xdr:cNvCxnSpPr/>
      </xdr:nvCxnSpPr>
      <xdr:spPr>
        <a:xfrm>
          <a:off x="4673600" y="6837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69" name="有形固定資産減価償却率最大値テキスト"/>
        <xdr:cNvSpPr txBox="1"/>
      </xdr:nvSpPr>
      <xdr:spPr>
        <a:xfrm>
          <a:off x="4813300" y="518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70" name="直線コネクタ 69"/>
        <xdr:cNvCxnSpPr/>
      </xdr:nvCxnSpPr>
      <xdr:spPr>
        <a:xfrm>
          <a:off x="4673600" y="540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100075</xdr:rowOff>
    </xdr:from>
    <xdr:ext cx="405111" cy="259045"/>
    <xdr:sp macro="" textlink="">
      <xdr:nvSpPr>
        <xdr:cNvPr id="71" name="有形固定資産減価償却率平均値テキスト"/>
        <xdr:cNvSpPr txBox="1"/>
      </xdr:nvSpPr>
      <xdr:spPr>
        <a:xfrm>
          <a:off x="4813300" y="6015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77198</xdr:rowOff>
    </xdr:from>
    <xdr:to>
      <xdr:col>23</xdr:col>
      <xdr:colOff>136525</xdr:colOff>
      <xdr:row>32</xdr:row>
      <xdr:rowOff>7348</xdr:rowOff>
    </xdr:to>
    <xdr:sp macro="" textlink="">
      <xdr:nvSpPr>
        <xdr:cNvPr id="72" name="フローチャート: 判断 71"/>
        <xdr:cNvSpPr/>
      </xdr:nvSpPr>
      <xdr:spPr>
        <a:xfrm>
          <a:off x="4711700" y="616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108041</xdr:rowOff>
    </xdr:from>
    <xdr:to>
      <xdr:col>19</xdr:col>
      <xdr:colOff>187325</xdr:colOff>
      <xdr:row>32</xdr:row>
      <xdr:rowOff>38191</xdr:rowOff>
    </xdr:to>
    <xdr:sp macro="" textlink="">
      <xdr:nvSpPr>
        <xdr:cNvPr id="73" name="フローチャート: 判断 72"/>
        <xdr:cNvSpPr/>
      </xdr:nvSpPr>
      <xdr:spPr>
        <a:xfrm>
          <a:off x="4000500" y="619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169726</xdr:rowOff>
    </xdr:from>
    <xdr:to>
      <xdr:col>15</xdr:col>
      <xdr:colOff>187325</xdr:colOff>
      <xdr:row>32</xdr:row>
      <xdr:rowOff>99876</xdr:rowOff>
    </xdr:to>
    <xdr:sp macro="" textlink="">
      <xdr:nvSpPr>
        <xdr:cNvPr id="74" name="フローチャート: 判断 73"/>
        <xdr:cNvSpPr/>
      </xdr:nvSpPr>
      <xdr:spPr>
        <a:xfrm>
          <a:off x="3238500" y="625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81552</xdr:rowOff>
    </xdr:from>
    <xdr:to>
      <xdr:col>11</xdr:col>
      <xdr:colOff>187325</xdr:colOff>
      <xdr:row>33</xdr:row>
      <xdr:rowOff>11702</xdr:rowOff>
    </xdr:to>
    <xdr:sp macro="" textlink="">
      <xdr:nvSpPr>
        <xdr:cNvPr id="75" name="フローチャート: 判断 74"/>
        <xdr:cNvSpPr/>
      </xdr:nvSpPr>
      <xdr:spPr>
        <a:xfrm>
          <a:off x="2476500" y="633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161744</xdr:rowOff>
    </xdr:from>
    <xdr:to>
      <xdr:col>23</xdr:col>
      <xdr:colOff>136525</xdr:colOff>
      <xdr:row>33</xdr:row>
      <xdr:rowOff>91894</xdr:rowOff>
    </xdr:to>
    <xdr:sp macro="" textlink="">
      <xdr:nvSpPr>
        <xdr:cNvPr id="81" name="楕円 80"/>
        <xdr:cNvSpPr/>
      </xdr:nvSpPr>
      <xdr:spPr>
        <a:xfrm>
          <a:off x="4711700" y="641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140171</xdr:rowOff>
    </xdr:from>
    <xdr:ext cx="405111" cy="259045"/>
    <xdr:sp macro="" textlink="">
      <xdr:nvSpPr>
        <xdr:cNvPr id="82" name="有形固定資産減価償却率該当値テキスト"/>
        <xdr:cNvSpPr txBox="1"/>
      </xdr:nvSpPr>
      <xdr:spPr>
        <a:xfrm>
          <a:off x="4813300" y="639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51979</xdr:rowOff>
    </xdr:from>
    <xdr:to>
      <xdr:col>19</xdr:col>
      <xdr:colOff>187325</xdr:colOff>
      <xdr:row>33</xdr:row>
      <xdr:rowOff>153580</xdr:rowOff>
    </xdr:to>
    <xdr:sp macro="" textlink="">
      <xdr:nvSpPr>
        <xdr:cNvPr id="83" name="楕円 82"/>
        <xdr:cNvSpPr/>
      </xdr:nvSpPr>
      <xdr:spPr>
        <a:xfrm>
          <a:off x="4000500" y="64813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41094</xdr:rowOff>
    </xdr:from>
    <xdr:to>
      <xdr:col>23</xdr:col>
      <xdr:colOff>85725</xdr:colOff>
      <xdr:row>33</xdr:row>
      <xdr:rowOff>102779</xdr:rowOff>
    </xdr:to>
    <xdr:cxnSp macro="">
      <xdr:nvCxnSpPr>
        <xdr:cNvPr id="84" name="直線コネクタ 83"/>
        <xdr:cNvCxnSpPr/>
      </xdr:nvCxnSpPr>
      <xdr:spPr>
        <a:xfrm flipV="1">
          <a:off x="4051300" y="6470469"/>
          <a:ext cx="711200" cy="6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98244</xdr:rowOff>
    </xdr:from>
    <xdr:to>
      <xdr:col>15</xdr:col>
      <xdr:colOff>187325</xdr:colOff>
      <xdr:row>34</xdr:row>
      <xdr:rowOff>28394</xdr:rowOff>
    </xdr:to>
    <xdr:sp macro="" textlink="">
      <xdr:nvSpPr>
        <xdr:cNvPr id="85" name="楕円 84"/>
        <xdr:cNvSpPr/>
      </xdr:nvSpPr>
      <xdr:spPr>
        <a:xfrm>
          <a:off x="3238500" y="652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102779</xdr:rowOff>
    </xdr:from>
    <xdr:to>
      <xdr:col>19</xdr:col>
      <xdr:colOff>136525</xdr:colOff>
      <xdr:row>33</xdr:row>
      <xdr:rowOff>149044</xdr:rowOff>
    </xdr:to>
    <xdr:cxnSp macro="">
      <xdr:nvCxnSpPr>
        <xdr:cNvPr id="86" name="直線コネクタ 85"/>
        <xdr:cNvCxnSpPr/>
      </xdr:nvCxnSpPr>
      <xdr:spPr>
        <a:xfrm flipV="1">
          <a:off x="3289300" y="6532154"/>
          <a:ext cx="762000" cy="4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170997</xdr:rowOff>
    </xdr:from>
    <xdr:to>
      <xdr:col>11</xdr:col>
      <xdr:colOff>187325</xdr:colOff>
      <xdr:row>33</xdr:row>
      <xdr:rowOff>101147</xdr:rowOff>
    </xdr:to>
    <xdr:sp macro="" textlink="">
      <xdr:nvSpPr>
        <xdr:cNvPr id="87" name="楕円 86"/>
        <xdr:cNvSpPr/>
      </xdr:nvSpPr>
      <xdr:spPr>
        <a:xfrm>
          <a:off x="2476500" y="642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50347</xdr:rowOff>
    </xdr:from>
    <xdr:to>
      <xdr:col>15</xdr:col>
      <xdr:colOff>136525</xdr:colOff>
      <xdr:row>33</xdr:row>
      <xdr:rowOff>149044</xdr:rowOff>
    </xdr:to>
    <xdr:cxnSp macro="">
      <xdr:nvCxnSpPr>
        <xdr:cNvPr id="88" name="直線コネクタ 87"/>
        <xdr:cNvCxnSpPr/>
      </xdr:nvCxnSpPr>
      <xdr:spPr>
        <a:xfrm>
          <a:off x="2527300" y="6479722"/>
          <a:ext cx="762000" cy="9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54718</xdr:rowOff>
    </xdr:from>
    <xdr:ext cx="405111" cy="259045"/>
    <xdr:sp macro="" textlink="">
      <xdr:nvSpPr>
        <xdr:cNvPr id="89" name="n_1aveValue有形固定資産減価償却率"/>
        <xdr:cNvSpPr txBox="1"/>
      </xdr:nvSpPr>
      <xdr:spPr>
        <a:xfrm>
          <a:off x="3836044" y="5969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116403</xdr:rowOff>
    </xdr:from>
    <xdr:ext cx="405111" cy="259045"/>
    <xdr:sp macro="" textlink="">
      <xdr:nvSpPr>
        <xdr:cNvPr id="90" name="n_2aveValue有形固定資産減価償却率"/>
        <xdr:cNvSpPr txBox="1"/>
      </xdr:nvSpPr>
      <xdr:spPr>
        <a:xfrm>
          <a:off x="3086744" y="6031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28229</xdr:rowOff>
    </xdr:from>
    <xdr:ext cx="405111" cy="259045"/>
    <xdr:sp macro="" textlink="">
      <xdr:nvSpPr>
        <xdr:cNvPr id="91" name="n_3aveValue有形固定資産減価償却率"/>
        <xdr:cNvSpPr txBox="1"/>
      </xdr:nvSpPr>
      <xdr:spPr>
        <a:xfrm>
          <a:off x="2324744" y="6114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144706</xdr:rowOff>
    </xdr:from>
    <xdr:ext cx="405111" cy="259045"/>
    <xdr:sp macro="" textlink="">
      <xdr:nvSpPr>
        <xdr:cNvPr id="92" name="n_1mainValue有形固定資産減価償却率"/>
        <xdr:cNvSpPr txBox="1"/>
      </xdr:nvSpPr>
      <xdr:spPr>
        <a:xfrm>
          <a:off x="3836044" y="6574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19521</xdr:rowOff>
    </xdr:from>
    <xdr:ext cx="405111" cy="259045"/>
    <xdr:sp macro="" textlink="">
      <xdr:nvSpPr>
        <xdr:cNvPr id="93" name="n_2mainValue有形固定資産減価償却率"/>
        <xdr:cNvSpPr txBox="1"/>
      </xdr:nvSpPr>
      <xdr:spPr>
        <a:xfrm>
          <a:off x="3086744" y="6620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92274</xdr:rowOff>
    </xdr:from>
    <xdr:ext cx="405111" cy="259045"/>
    <xdr:sp macro="" textlink="">
      <xdr:nvSpPr>
        <xdr:cNvPr id="94" name="n_3mainValue有形固定資産減価償却率"/>
        <xdr:cNvSpPr txBox="1"/>
      </xdr:nvSpPr>
      <xdr:spPr>
        <a:xfrm>
          <a:off x="2324744" y="6521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全国平均及び県平均を上回っている主な要因としては、急速な都市化による投資的経費が増え、起債の借入が多くなったことが考えられる。また、年々財政調整基金など減少していることも一つの要因である。今後、地方債発行を元金償還額以下に抑制し、将来の財政運営の負担にならないよう努めていく。</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10" name="直線コネクタ 109"/>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11" name="テキスト ボックス 110"/>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2" name="直線コネクタ 111"/>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3" name="テキスト ボックス 112"/>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4" name="直線コネクタ 113"/>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15" name="テキスト ボックス 114"/>
        <xdr:cNvSpPr txBox="1"/>
      </xdr:nvSpPr>
      <xdr:spPr>
        <a:xfrm>
          <a:off x="10756676" y="57227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6" name="直線コネクタ 115"/>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17" name="テキスト ボックス 116"/>
        <xdr:cNvSpPr txBox="1"/>
      </xdr:nvSpPr>
      <xdr:spPr>
        <a:xfrm>
          <a:off x="10756676" y="52909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141325</xdr:rowOff>
    </xdr:from>
    <xdr:to>
      <xdr:col>76</xdr:col>
      <xdr:colOff>21589</xdr:colOff>
      <xdr:row>34</xdr:row>
      <xdr:rowOff>79375</xdr:rowOff>
    </xdr:to>
    <xdr:cxnSp macro="">
      <xdr:nvCxnSpPr>
        <xdr:cNvPr id="121" name="直線コネクタ 120"/>
        <xdr:cNvCxnSpPr/>
      </xdr:nvCxnSpPr>
      <xdr:spPr>
        <a:xfrm flipV="1">
          <a:off x="14793595" y="5370550"/>
          <a:ext cx="1269" cy="1309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22" name="債務償還比率最小値テキスト"/>
        <xdr:cNvSpPr txBox="1"/>
      </xdr:nvSpPr>
      <xdr:spPr>
        <a:xfrm>
          <a:off x="14846300" y="668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23" name="直線コネクタ 122"/>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88002</xdr:rowOff>
    </xdr:from>
    <xdr:ext cx="560923" cy="259045"/>
    <xdr:sp macro="" textlink="">
      <xdr:nvSpPr>
        <xdr:cNvPr id="124" name="債務償還比率最大値テキスト"/>
        <xdr:cNvSpPr txBox="1"/>
      </xdr:nvSpPr>
      <xdr:spPr>
        <a:xfrm>
          <a:off x="14846300" y="514577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141325</xdr:rowOff>
    </xdr:from>
    <xdr:to>
      <xdr:col>76</xdr:col>
      <xdr:colOff>111125</xdr:colOff>
      <xdr:row>26</xdr:row>
      <xdr:rowOff>141325</xdr:rowOff>
    </xdr:to>
    <xdr:cxnSp macro="">
      <xdr:nvCxnSpPr>
        <xdr:cNvPr id="125" name="直線コネクタ 124"/>
        <xdr:cNvCxnSpPr/>
      </xdr:nvCxnSpPr>
      <xdr:spPr>
        <a:xfrm>
          <a:off x="14706600" y="5370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10360</xdr:rowOff>
    </xdr:from>
    <xdr:ext cx="469744" cy="259045"/>
    <xdr:sp macro="" textlink="">
      <xdr:nvSpPr>
        <xdr:cNvPr id="126" name="債務償還比率平均値テキスト"/>
        <xdr:cNvSpPr txBox="1"/>
      </xdr:nvSpPr>
      <xdr:spPr>
        <a:xfrm>
          <a:off x="14846300" y="6096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31933</xdr:rowOff>
    </xdr:from>
    <xdr:to>
      <xdr:col>76</xdr:col>
      <xdr:colOff>73025</xdr:colOff>
      <xdr:row>31</xdr:row>
      <xdr:rowOff>133533</xdr:rowOff>
    </xdr:to>
    <xdr:sp macro="" textlink="">
      <xdr:nvSpPr>
        <xdr:cNvPr id="127" name="フローチャート: 判断 126"/>
        <xdr:cNvSpPr/>
      </xdr:nvSpPr>
      <xdr:spPr>
        <a:xfrm>
          <a:off x="14744700" y="611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31933</xdr:rowOff>
    </xdr:from>
    <xdr:to>
      <xdr:col>72</xdr:col>
      <xdr:colOff>123825</xdr:colOff>
      <xdr:row>31</xdr:row>
      <xdr:rowOff>133533</xdr:rowOff>
    </xdr:to>
    <xdr:sp macro="" textlink="">
      <xdr:nvSpPr>
        <xdr:cNvPr id="128" name="フローチャート: 判断 127"/>
        <xdr:cNvSpPr/>
      </xdr:nvSpPr>
      <xdr:spPr>
        <a:xfrm>
          <a:off x="14033500" y="611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88092</xdr:rowOff>
    </xdr:from>
    <xdr:to>
      <xdr:col>76</xdr:col>
      <xdr:colOff>73025</xdr:colOff>
      <xdr:row>31</xdr:row>
      <xdr:rowOff>18242</xdr:rowOff>
    </xdr:to>
    <xdr:sp macro="" textlink="">
      <xdr:nvSpPr>
        <xdr:cNvPr id="134" name="楕円 133"/>
        <xdr:cNvSpPr/>
      </xdr:nvSpPr>
      <xdr:spPr>
        <a:xfrm>
          <a:off x="14744700" y="600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110969</xdr:rowOff>
    </xdr:from>
    <xdr:ext cx="469744" cy="259045"/>
    <xdr:sp macro="" textlink="">
      <xdr:nvSpPr>
        <xdr:cNvPr id="135" name="債務償還比率該当値テキスト"/>
        <xdr:cNvSpPr txBox="1"/>
      </xdr:nvSpPr>
      <xdr:spPr>
        <a:xfrm>
          <a:off x="14846300" y="585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63739</xdr:rowOff>
    </xdr:from>
    <xdr:to>
      <xdr:col>72</xdr:col>
      <xdr:colOff>123825</xdr:colOff>
      <xdr:row>30</xdr:row>
      <xdr:rowOff>165339</xdr:rowOff>
    </xdr:to>
    <xdr:sp macro="" textlink="">
      <xdr:nvSpPr>
        <xdr:cNvPr id="136" name="楕円 135"/>
        <xdr:cNvSpPr/>
      </xdr:nvSpPr>
      <xdr:spPr>
        <a:xfrm>
          <a:off x="14033500" y="597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114539</xdr:rowOff>
    </xdr:from>
    <xdr:to>
      <xdr:col>76</xdr:col>
      <xdr:colOff>22225</xdr:colOff>
      <xdr:row>30</xdr:row>
      <xdr:rowOff>138892</xdr:rowOff>
    </xdr:to>
    <xdr:cxnSp macro="">
      <xdr:nvCxnSpPr>
        <xdr:cNvPr id="137" name="直線コネクタ 136"/>
        <xdr:cNvCxnSpPr/>
      </xdr:nvCxnSpPr>
      <xdr:spPr>
        <a:xfrm>
          <a:off x="14084300" y="6029564"/>
          <a:ext cx="711200" cy="2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124660</xdr:rowOff>
    </xdr:from>
    <xdr:ext cx="469744" cy="259045"/>
    <xdr:sp macro="" textlink="">
      <xdr:nvSpPr>
        <xdr:cNvPr id="138" name="n_1aveValue債務償還比率"/>
        <xdr:cNvSpPr txBox="1"/>
      </xdr:nvSpPr>
      <xdr:spPr>
        <a:xfrm>
          <a:off x="13836727" y="621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10416</xdr:rowOff>
    </xdr:from>
    <xdr:ext cx="469744" cy="259045"/>
    <xdr:sp macro="" textlink="">
      <xdr:nvSpPr>
        <xdr:cNvPr id="139" name="n_1mainValue債務償還比率"/>
        <xdr:cNvSpPr txBox="1"/>
      </xdr:nvSpPr>
      <xdr:spPr>
        <a:xfrm>
          <a:off x="13836727" y="5753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沖縄県南風原町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39,348
39,172
10.76
15,407,167
14,724,797
667,757
7,244,249
13,628,582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103.8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87630</xdr:rowOff>
    </xdr:from>
    <xdr:to>
      <xdr:col>24</xdr:col>
      <xdr:colOff>62865</xdr:colOff>
      <xdr:row>41</xdr:row>
      <xdr:rowOff>80010</xdr:rowOff>
    </xdr:to>
    <xdr:cxnSp macro="">
      <xdr:nvCxnSpPr>
        <xdr:cNvPr id="56" name="直線コネクタ 55"/>
        <xdr:cNvCxnSpPr/>
      </xdr:nvCxnSpPr>
      <xdr:spPr>
        <a:xfrm flipV="1">
          <a:off x="4634865" y="57454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83837</xdr:rowOff>
    </xdr:from>
    <xdr:ext cx="405111" cy="259045"/>
    <xdr:sp macro="" textlink="">
      <xdr:nvSpPr>
        <xdr:cNvPr id="57" name="【道路】&#10;有形固定資産減価償却率最小値テキスト"/>
        <xdr:cNvSpPr txBox="1"/>
      </xdr:nvSpPr>
      <xdr:spPr>
        <a:xfrm>
          <a:off x="4673600" y="711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80010</xdr:rowOff>
    </xdr:from>
    <xdr:to>
      <xdr:col>24</xdr:col>
      <xdr:colOff>152400</xdr:colOff>
      <xdr:row>41</xdr:row>
      <xdr:rowOff>80010</xdr:rowOff>
    </xdr:to>
    <xdr:cxnSp macro="">
      <xdr:nvCxnSpPr>
        <xdr:cNvPr id="58" name="直線コネクタ 57"/>
        <xdr:cNvCxnSpPr/>
      </xdr:nvCxnSpPr>
      <xdr:spPr>
        <a:xfrm>
          <a:off x="4546600" y="710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34307</xdr:rowOff>
    </xdr:from>
    <xdr:ext cx="405111" cy="259045"/>
    <xdr:sp macro="" textlink="">
      <xdr:nvSpPr>
        <xdr:cNvPr id="59" name="【道路】&#10;有形固定資産減価償却率最大値テキスト"/>
        <xdr:cNvSpPr txBox="1"/>
      </xdr:nvSpPr>
      <xdr:spPr>
        <a:xfrm>
          <a:off x="4673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87630</xdr:rowOff>
    </xdr:from>
    <xdr:to>
      <xdr:col>24</xdr:col>
      <xdr:colOff>152400</xdr:colOff>
      <xdr:row>33</xdr:row>
      <xdr:rowOff>87630</xdr:rowOff>
    </xdr:to>
    <xdr:cxnSp macro="">
      <xdr:nvCxnSpPr>
        <xdr:cNvPr id="60" name="直線コネクタ 59"/>
        <xdr:cNvCxnSpPr/>
      </xdr:nvCxnSpPr>
      <xdr:spPr>
        <a:xfrm>
          <a:off x="4546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78757</xdr:rowOff>
    </xdr:from>
    <xdr:ext cx="405111" cy="259045"/>
    <xdr:sp macro="" textlink="">
      <xdr:nvSpPr>
        <xdr:cNvPr id="61" name="【道路】&#10;有形固定資産減価償却率平均値テキスト"/>
        <xdr:cNvSpPr txBox="1"/>
      </xdr:nvSpPr>
      <xdr:spPr>
        <a:xfrm>
          <a:off x="4673600" y="6250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62" name="フローチャート: 判断 61"/>
        <xdr:cNvSpPr/>
      </xdr:nvSpPr>
      <xdr:spPr>
        <a:xfrm>
          <a:off x="45847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63500</xdr:rowOff>
    </xdr:from>
    <xdr:to>
      <xdr:col>20</xdr:col>
      <xdr:colOff>38100</xdr:colOff>
      <xdr:row>37</xdr:row>
      <xdr:rowOff>165100</xdr:rowOff>
    </xdr:to>
    <xdr:sp macro="" textlink="">
      <xdr:nvSpPr>
        <xdr:cNvPr id="63" name="フローチャート: 判断 62"/>
        <xdr:cNvSpPr/>
      </xdr:nvSpPr>
      <xdr:spPr>
        <a:xfrm>
          <a:off x="3746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4" name="フローチャート: 判断 63"/>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154940</xdr:rowOff>
    </xdr:from>
    <xdr:to>
      <xdr:col>10</xdr:col>
      <xdr:colOff>165100</xdr:colOff>
      <xdr:row>38</xdr:row>
      <xdr:rowOff>85090</xdr:rowOff>
    </xdr:to>
    <xdr:sp macro="" textlink="">
      <xdr:nvSpPr>
        <xdr:cNvPr id="65" name="フローチャート: 判断 64"/>
        <xdr:cNvSpPr/>
      </xdr:nvSpPr>
      <xdr:spPr>
        <a:xfrm>
          <a:off x="1968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111125</xdr:rowOff>
    </xdr:from>
    <xdr:to>
      <xdr:col>24</xdr:col>
      <xdr:colOff>114300</xdr:colOff>
      <xdr:row>39</xdr:row>
      <xdr:rowOff>41275</xdr:rowOff>
    </xdr:to>
    <xdr:sp macro="" textlink="">
      <xdr:nvSpPr>
        <xdr:cNvPr id="71" name="楕円 70"/>
        <xdr:cNvSpPr/>
      </xdr:nvSpPr>
      <xdr:spPr>
        <a:xfrm>
          <a:off x="4584700" y="662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89552</xdr:rowOff>
    </xdr:from>
    <xdr:ext cx="405111" cy="259045"/>
    <xdr:sp macro="" textlink="">
      <xdr:nvSpPr>
        <xdr:cNvPr id="72" name="【道路】&#10;有形固定資産減価償却率該当値テキスト"/>
        <xdr:cNvSpPr txBox="1"/>
      </xdr:nvSpPr>
      <xdr:spPr>
        <a:xfrm>
          <a:off x="4673600" y="660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145415</xdr:rowOff>
    </xdr:from>
    <xdr:to>
      <xdr:col>20</xdr:col>
      <xdr:colOff>38100</xdr:colOff>
      <xdr:row>39</xdr:row>
      <xdr:rowOff>75565</xdr:rowOff>
    </xdr:to>
    <xdr:sp macro="" textlink="">
      <xdr:nvSpPr>
        <xdr:cNvPr id="73" name="楕円 72"/>
        <xdr:cNvSpPr/>
      </xdr:nvSpPr>
      <xdr:spPr>
        <a:xfrm>
          <a:off x="3746500" y="666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161925</xdr:rowOff>
    </xdr:from>
    <xdr:to>
      <xdr:col>24</xdr:col>
      <xdr:colOff>63500</xdr:colOff>
      <xdr:row>39</xdr:row>
      <xdr:rowOff>24765</xdr:rowOff>
    </xdr:to>
    <xdr:cxnSp macro="">
      <xdr:nvCxnSpPr>
        <xdr:cNvPr id="74" name="直線コネクタ 73"/>
        <xdr:cNvCxnSpPr/>
      </xdr:nvCxnSpPr>
      <xdr:spPr>
        <a:xfrm flipV="1">
          <a:off x="3797300" y="667702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139700</xdr:rowOff>
    </xdr:from>
    <xdr:to>
      <xdr:col>15</xdr:col>
      <xdr:colOff>101600</xdr:colOff>
      <xdr:row>39</xdr:row>
      <xdr:rowOff>69850</xdr:rowOff>
    </xdr:to>
    <xdr:sp macro="" textlink="">
      <xdr:nvSpPr>
        <xdr:cNvPr id="75" name="楕円 74"/>
        <xdr:cNvSpPr/>
      </xdr:nvSpPr>
      <xdr:spPr>
        <a:xfrm>
          <a:off x="2857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19050</xdr:rowOff>
    </xdr:from>
    <xdr:to>
      <xdr:col>19</xdr:col>
      <xdr:colOff>177800</xdr:colOff>
      <xdr:row>39</xdr:row>
      <xdr:rowOff>24765</xdr:rowOff>
    </xdr:to>
    <xdr:cxnSp macro="">
      <xdr:nvCxnSpPr>
        <xdr:cNvPr id="76" name="直線コネクタ 75"/>
        <xdr:cNvCxnSpPr/>
      </xdr:nvCxnSpPr>
      <xdr:spPr>
        <a:xfrm>
          <a:off x="2908300" y="670560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133985</xdr:rowOff>
    </xdr:from>
    <xdr:to>
      <xdr:col>10</xdr:col>
      <xdr:colOff>165100</xdr:colOff>
      <xdr:row>39</xdr:row>
      <xdr:rowOff>64135</xdr:rowOff>
    </xdr:to>
    <xdr:sp macro="" textlink="">
      <xdr:nvSpPr>
        <xdr:cNvPr id="77" name="楕円 76"/>
        <xdr:cNvSpPr/>
      </xdr:nvSpPr>
      <xdr:spPr>
        <a:xfrm>
          <a:off x="1968500" y="664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13335</xdr:rowOff>
    </xdr:from>
    <xdr:to>
      <xdr:col>15</xdr:col>
      <xdr:colOff>50800</xdr:colOff>
      <xdr:row>39</xdr:row>
      <xdr:rowOff>19050</xdr:rowOff>
    </xdr:to>
    <xdr:cxnSp macro="">
      <xdr:nvCxnSpPr>
        <xdr:cNvPr id="78" name="直線コネクタ 77"/>
        <xdr:cNvCxnSpPr/>
      </xdr:nvCxnSpPr>
      <xdr:spPr>
        <a:xfrm>
          <a:off x="2019300" y="669988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10177</xdr:rowOff>
    </xdr:from>
    <xdr:ext cx="405111" cy="259045"/>
    <xdr:sp macro="" textlink="">
      <xdr:nvSpPr>
        <xdr:cNvPr id="79" name="n_1aveValue【道路】&#10;有形固定資産減価償却率"/>
        <xdr:cNvSpPr txBox="1"/>
      </xdr:nvSpPr>
      <xdr:spPr>
        <a:xfrm>
          <a:off x="35820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53992</xdr:rowOff>
    </xdr:from>
    <xdr:ext cx="405111" cy="259045"/>
    <xdr:sp macro="" textlink="">
      <xdr:nvSpPr>
        <xdr:cNvPr id="80" name="n_2aveValue【道路】&#10;有形固定資産減価償却率"/>
        <xdr:cNvSpPr txBox="1"/>
      </xdr:nvSpPr>
      <xdr:spPr>
        <a:xfrm>
          <a:off x="2705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101617</xdr:rowOff>
    </xdr:from>
    <xdr:ext cx="405111" cy="259045"/>
    <xdr:sp macro="" textlink="">
      <xdr:nvSpPr>
        <xdr:cNvPr id="81" name="n_3aveValue【道路】&#10;有形固定資産減価償却率"/>
        <xdr:cNvSpPr txBox="1"/>
      </xdr:nvSpPr>
      <xdr:spPr>
        <a:xfrm>
          <a:off x="1816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66692</xdr:rowOff>
    </xdr:from>
    <xdr:ext cx="405111" cy="259045"/>
    <xdr:sp macro="" textlink="">
      <xdr:nvSpPr>
        <xdr:cNvPr id="82" name="n_1mainValue【道路】&#10;有形固定資産減価償却率"/>
        <xdr:cNvSpPr txBox="1"/>
      </xdr:nvSpPr>
      <xdr:spPr>
        <a:xfrm>
          <a:off x="3582044" y="675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60977</xdr:rowOff>
    </xdr:from>
    <xdr:ext cx="405111" cy="259045"/>
    <xdr:sp macro="" textlink="">
      <xdr:nvSpPr>
        <xdr:cNvPr id="83" name="n_2mainValue【道路】&#10;有形固定資産減価償却率"/>
        <xdr:cNvSpPr txBox="1"/>
      </xdr:nvSpPr>
      <xdr:spPr>
        <a:xfrm>
          <a:off x="27057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55262</xdr:rowOff>
    </xdr:from>
    <xdr:ext cx="405111" cy="259045"/>
    <xdr:sp macro="" textlink="">
      <xdr:nvSpPr>
        <xdr:cNvPr id="84" name="n_3mainValue【道路】&#10;有形固定資産減価償却率"/>
        <xdr:cNvSpPr txBox="1"/>
      </xdr:nvSpPr>
      <xdr:spPr>
        <a:xfrm>
          <a:off x="1816744" y="674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8" name="テキスト ボックス 97"/>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0" name="テキスト ボックス 99"/>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2" name="テキスト ボックス 101"/>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2271</xdr:rowOff>
    </xdr:from>
    <xdr:to>
      <xdr:col>54</xdr:col>
      <xdr:colOff>189865</xdr:colOff>
      <xdr:row>41</xdr:row>
      <xdr:rowOff>130698</xdr:rowOff>
    </xdr:to>
    <xdr:cxnSp macro="">
      <xdr:nvCxnSpPr>
        <xdr:cNvPr id="106" name="直線コネクタ 105"/>
        <xdr:cNvCxnSpPr/>
      </xdr:nvCxnSpPr>
      <xdr:spPr>
        <a:xfrm flipV="1">
          <a:off x="10476865" y="5660121"/>
          <a:ext cx="0" cy="150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134525</xdr:rowOff>
    </xdr:from>
    <xdr:ext cx="469744" cy="259045"/>
    <xdr:sp macro="" textlink="">
      <xdr:nvSpPr>
        <xdr:cNvPr id="107" name="【道路】&#10;一人当たり延長最小値テキスト"/>
        <xdr:cNvSpPr txBox="1"/>
      </xdr:nvSpPr>
      <xdr:spPr>
        <a:xfrm>
          <a:off x="10515600" y="716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130698</xdr:rowOff>
    </xdr:from>
    <xdr:to>
      <xdr:col>55</xdr:col>
      <xdr:colOff>88900</xdr:colOff>
      <xdr:row>41</xdr:row>
      <xdr:rowOff>130698</xdr:rowOff>
    </xdr:to>
    <xdr:cxnSp macro="">
      <xdr:nvCxnSpPr>
        <xdr:cNvPr id="108" name="直線コネクタ 107"/>
        <xdr:cNvCxnSpPr/>
      </xdr:nvCxnSpPr>
      <xdr:spPr>
        <a:xfrm>
          <a:off x="10388600" y="716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120398</xdr:rowOff>
    </xdr:from>
    <xdr:ext cx="534377" cy="259045"/>
    <xdr:sp macro="" textlink="">
      <xdr:nvSpPr>
        <xdr:cNvPr id="109" name="【道路】&#10;一人当たり延長最大値テキスト"/>
        <xdr:cNvSpPr txBox="1"/>
      </xdr:nvSpPr>
      <xdr:spPr>
        <a:xfrm>
          <a:off x="10515600" y="543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2271</xdr:rowOff>
    </xdr:from>
    <xdr:to>
      <xdr:col>55</xdr:col>
      <xdr:colOff>88900</xdr:colOff>
      <xdr:row>33</xdr:row>
      <xdr:rowOff>2271</xdr:rowOff>
    </xdr:to>
    <xdr:cxnSp macro="">
      <xdr:nvCxnSpPr>
        <xdr:cNvPr id="110" name="直線コネクタ 109"/>
        <xdr:cNvCxnSpPr/>
      </xdr:nvCxnSpPr>
      <xdr:spPr>
        <a:xfrm>
          <a:off x="10388600" y="5660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29394</xdr:rowOff>
    </xdr:from>
    <xdr:ext cx="469744" cy="259045"/>
    <xdr:sp macro="" textlink="">
      <xdr:nvSpPr>
        <xdr:cNvPr id="111" name="【道路】&#10;一人当たり延長平均値テキスト"/>
        <xdr:cNvSpPr txBox="1"/>
      </xdr:nvSpPr>
      <xdr:spPr>
        <a:xfrm>
          <a:off x="10515600" y="6544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6517</xdr:rowOff>
    </xdr:from>
    <xdr:to>
      <xdr:col>55</xdr:col>
      <xdr:colOff>50800</xdr:colOff>
      <xdr:row>39</xdr:row>
      <xdr:rowOff>108117</xdr:rowOff>
    </xdr:to>
    <xdr:sp macro="" textlink="">
      <xdr:nvSpPr>
        <xdr:cNvPr id="112" name="フローチャート: 判断 111"/>
        <xdr:cNvSpPr/>
      </xdr:nvSpPr>
      <xdr:spPr>
        <a:xfrm>
          <a:off x="10426700" y="669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6152</xdr:rowOff>
    </xdr:from>
    <xdr:to>
      <xdr:col>50</xdr:col>
      <xdr:colOff>165100</xdr:colOff>
      <xdr:row>39</xdr:row>
      <xdr:rowOff>107752</xdr:rowOff>
    </xdr:to>
    <xdr:sp macro="" textlink="">
      <xdr:nvSpPr>
        <xdr:cNvPr id="113" name="フローチャート: 判断 112"/>
        <xdr:cNvSpPr/>
      </xdr:nvSpPr>
      <xdr:spPr>
        <a:xfrm>
          <a:off x="9588500" y="669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142946</xdr:rowOff>
    </xdr:from>
    <xdr:to>
      <xdr:col>46</xdr:col>
      <xdr:colOff>38100</xdr:colOff>
      <xdr:row>39</xdr:row>
      <xdr:rowOff>73096</xdr:rowOff>
    </xdr:to>
    <xdr:sp macro="" textlink="">
      <xdr:nvSpPr>
        <xdr:cNvPr id="114" name="フローチャート: 判断 113"/>
        <xdr:cNvSpPr/>
      </xdr:nvSpPr>
      <xdr:spPr>
        <a:xfrm>
          <a:off x="8699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162743</xdr:rowOff>
    </xdr:from>
    <xdr:to>
      <xdr:col>41</xdr:col>
      <xdr:colOff>101600</xdr:colOff>
      <xdr:row>39</xdr:row>
      <xdr:rowOff>92893</xdr:rowOff>
    </xdr:to>
    <xdr:sp macro="" textlink="">
      <xdr:nvSpPr>
        <xdr:cNvPr id="115" name="フローチャート: 判断 114"/>
        <xdr:cNvSpPr/>
      </xdr:nvSpPr>
      <xdr:spPr>
        <a:xfrm>
          <a:off x="7810500" y="6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144638</xdr:rowOff>
    </xdr:from>
    <xdr:to>
      <xdr:col>55</xdr:col>
      <xdr:colOff>50800</xdr:colOff>
      <xdr:row>41</xdr:row>
      <xdr:rowOff>74788</xdr:rowOff>
    </xdr:to>
    <xdr:sp macro="" textlink="">
      <xdr:nvSpPr>
        <xdr:cNvPr id="121" name="楕円 120"/>
        <xdr:cNvSpPr/>
      </xdr:nvSpPr>
      <xdr:spPr>
        <a:xfrm>
          <a:off x="10426700" y="700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59565</xdr:rowOff>
    </xdr:from>
    <xdr:ext cx="469744" cy="259045"/>
    <xdr:sp macro="" textlink="">
      <xdr:nvSpPr>
        <xdr:cNvPr id="122" name="【道路】&#10;一人当たり延長該当値テキスト"/>
        <xdr:cNvSpPr txBox="1"/>
      </xdr:nvSpPr>
      <xdr:spPr>
        <a:xfrm>
          <a:off x="10515600" y="6917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142672</xdr:rowOff>
    </xdr:from>
    <xdr:to>
      <xdr:col>50</xdr:col>
      <xdr:colOff>165100</xdr:colOff>
      <xdr:row>41</xdr:row>
      <xdr:rowOff>72822</xdr:rowOff>
    </xdr:to>
    <xdr:sp macro="" textlink="">
      <xdr:nvSpPr>
        <xdr:cNvPr id="123" name="楕円 122"/>
        <xdr:cNvSpPr/>
      </xdr:nvSpPr>
      <xdr:spPr>
        <a:xfrm>
          <a:off x="9588500" y="700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22022</xdr:rowOff>
    </xdr:from>
    <xdr:to>
      <xdr:col>55</xdr:col>
      <xdr:colOff>0</xdr:colOff>
      <xdr:row>41</xdr:row>
      <xdr:rowOff>23988</xdr:rowOff>
    </xdr:to>
    <xdr:cxnSp macro="">
      <xdr:nvCxnSpPr>
        <xdr:cNvPr id="124" name="直線コネクタ 123"/>
        <xdr:cNvCxnSpPr/>
      </xdr:nvCxnSpPr>
      <xdr:spPr>
        <a:xfrm>
          <a:off x="9639300" y="7051472"/>
          <a:ext cx="8382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93157</xdr:rowOff>
    </xdr:from>
    <xdr:to>
      <xdr:col>46</xdr:col>
      <xdr:colOff>38100</xdr:colOff>
      <xdr:row>41</xdr:row>
      <xdr:rowOff>23307</xdr:rowOff>
    </xdr:to>
    <xdr:sp macro="" textlink="">
      <xdr:nvSpPr>
        <xdr:cNvPr id="125" name="楕円 124"/>
        <xdr:cNvSpPr/>
      </xdr:nvSpPr>
      <xdr:spPr>
        <a:xfrm>
          <a:off x="8699500" y="695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143957</xdr:rowOff>
    </xdr:from>
    <xdr:to>
      <xdr:col>50</xdr:col>
      <xdr:colOff>114300</xdr:colOff>
      <xdr:row>41</xdr:row>
      <xdr:rowOff>22022</xdr:rowOff>
    </xdr:to>
    <xdr:cxnSp macro="">
      <xdr:nvCxnSpPr>
        <xdr:cNvPr id="126" name="直線コネクタ 125"/>
        <xdr:cNvCxnSpPr/>
      </xdr:nvCxnSpPr>
      <xdr:spPr>
        <a:xfrm>
          <a:off x="8750300" y="7001957"/>
          <a:ext cx="889000" cy="4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91054</xdr:rowOff>
    </xdr:from>
    <xdr:to>
      <xdr:col>41</xdr:col>
      <xdr:colOff>101600</xdr:colOff>
      <xdr:row>41</xdr:row>
      <xdr:rowOff>21204</xdr:rowOff>
    </xdr:to>
    <xdr:sp macro="" textlink="">
      <xdr:nvSpPr>
        <xdr:cNvPr id="127" name="楕円 126"/>
        <xdr:cNvSpPr/>
      </xdr:nvSpPr>
      <xdr:spPr>
        <a:xfrm>
          <a:off x="7810500" y="694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141854</xdr:rowOff>
    </xdr:from>
    <xdr:to>
      <xdr:col>45</xdr:col>
      <xdr:colOff>177800</xdr:colOff>
      <xdr:row>40</xdr:row>
      <xdr:rowOff>143957</xdr:rowOff>
    </xdr:to>
    <xdr:cxnSp macro="">
      <xdr:nvCxnSpPr>
        <xdr:cNvPr id="128" name="直線コネクタ 127"/>
        <xdr:cNvCxnSpPr/>
      </xdr:nvCxnSpPr>
      <xdr:spPr>
        <a:xfrm>
          <a:off x="7861300" y="6999854"/>
          <a:ext cx="8890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124279</xdr:rowOff>
    </xdr:from>
    <xdr:ext cx="469744" cy="259045"/>
    <xdr:sp macro="" textlink="">
      <xdr:nvSpPr>
        <xdr:cNvPr id="129" name="n_1aveValue【道路】&#10;一人当たり延長"/>
        <xdr:cNvSpPr txBox="1"/>
      </xdr:nvSpPr>
      <xdr:spPr>
        <a:xfrm>
          <a:off x="9391727" y="646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89623</xdr:rowOff>
    </xdr:from>
    <xdr:ext cx="469744" cy="259045"/>
    <xdr:sp macro="" textlink="">
      <xdr:nvSpPr>
        <xdr:cNvPr id="130" name="n_2aveValue【道路】&#10;一人当たり延長"/>
        <xdr:cNvSpPr txBox="1"/>
      </xdr:nvSpPr>
      <xdr:spPr>
        <a:xfrm>
          <a:off x="8515427" y="643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109420</xdr:rowOff>
    </xdr:from>
    <xdr:ext cx="469744" cy="259045"/>
    <xdr:sp macro="" textlink="">
      <xdr:nvSpPr>
        <xdr:cNvPr id="131" name="n_3aveValue【道路】&#10;一人当たり延長"/>
        <xdr:cNvSpPr txBox="1"/>
      </xdr:nvSpPr>
      <xdr:spPr>
        <a:xfrm>
          <a:off x="7626427" y="64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63949</xdr:rowOff>
    </xdr:from>
    <xdr:ext cx="469744" cy="259045"/>
    <xdr:sp macro="" textlink="">
      <xdr:nvSpPr>
        <xdr:cNvPr id="132" name="n_1mainValue【道路】&#10;一人当たり延長"/>
        <xdr:cNvSpPr txBox="1"/>
      </xdr:nvSpPr>
      <xdr:spPr>
        <a:xfrm>
          <a:off x="9391727" y="7093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14434</xdr:rowOff>
    </xdr:from>
    <xdr:ext cx="469744" cy="259045"/>
    <xdr:sp macro="" textlink="">
      <xdr:nvSpPr>
        <xdr:cNvPr id="133" name="n_2mainValue【道路】&#10;一人当たり延長"/>
        <xdr:cNvSpPr txBox="1"/>
      </xdr:nvSpPr>
      <xdr:spPr>
        <a:xfrm>
          <a:off x="8515427" y="704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12331</xdr:rowOff>
    </xdr:from>
    <xdr:ext cx="469744" cy="259045"/>
    <xdr:sp macro="" textlink="">
      <xdr:nvSpPr>
        <xdr:cNvPr id="134" name="n_3mainValue【道路】&#10;一人当たり延長"/>
        <xdr:cNvSpPr txBox="1"/>
      </xdr:nvSpPr>
      <xdr:spPr>
        <a:xfrm>
          <a:off x="7626427" y="7041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5" name="直線コネクタ 14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6" name="テキスト ボックス 145"/>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7" name="直線コネクタ 14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8" name="テキスト ボックス 14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9" name="直線コネクタ 14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0" name="テキスト ボックス 14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1" name="直線コネクタ 15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2" name="テキスト ボックス 15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3" name="直線コネクタ 15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4" name="テキスト ボックス 15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5" name="直線コネクタ 15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6" name="テキスト ボックス 155"/>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130628</xdr:rowOff>
    </xdr:to>
    <xdr:cxnSp macro="">
      <xdr:nvCxnSpPr>
        <xdr:cNvPr id="160" name="直線コネクタ 159"/>
        <xdr:cNvCxnSpPr/>
      </xdr:nvCxnSpPr>
      <xdr:spPr>
        <a:xfrm flipV="1">
          <a:off x="4634865"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134455</xdr:rowOff>
    </xdr:from>
    <xdr:ext cx="405111" cy="259045"/>
    <xdr:sp macro="" textlink="">
      <xdr:nvSpPr>
        <xdr:cNvPr id="161" name="【橋りょう・トンネル】&#10;有形固定資産減価償却率最小値テキスト"/>
        <xdr:cNvSpPr txBox="1"/>
      </xdr:nvSpPr>
      <xdr:spPr>
        <a:xfrm>
          <a:off x="4673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130628</xdr:rowOff>
    </xdr:from>
    <xdr:to>
      <xdr:col>24</xdr:col>
      <xdr:colOff>152400</xdr:colOff>
      <xdr:row>63</xdr:row>
      <xdr:rowOff>130628</xdr:rowOff>
    </xdr:to>
    <xdr:cxnSp macro="">
      <xdr:nvCxnSpPr>
        <xdr:cNvPr id="162" name="直線コネクタ 161"/>
        <xdr:cNvCxnSpPr/>
      </xdr:nvCxnSpPr>
      <xdr:spPr>
        <a:xfrm>
          <a:off x="4546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63" name="【橋りょう・トンネ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64" name="直線コネクタ 163"/>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22696</xdr:rowOff>
    </xdr:from>
    <xdr:ext cx="405111" cy="259045"/>
    <xdr:sp macro="" textlink="">
      <xdr:nvSpPr>
        <xdr:cNvPr id="165" name="【橋りょう・トンネル】&#10;有形固定資産減価償却率平均値テキスト"/>
        <xdr:cNvSpPr txBox="1"/>
      </xdr:nvSpPr>
      <xdr:spPr>
        <a:xfrm>
          <a:off x="4673600" y="9966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171269</xdr:rowOff>
    </xdr:from>
    <xdr:to>
      <xdr:col>24</xdr:col>
      <xdr:colOff>114300</xdr:colOff>
      <xdr:row>59</xdr:row>
      <xdr:rowOff>101419</xdr:rowOff>
    </xdr:to>
    <xdr:sp macro="" textlink="">
      <xdr:nvSpPr>
        <xdr:cNvPr id="166" name="フローチャート: 判断 165"/>
        <xdr:cNvSpPr/>
      </xdr:nvSpPr>
      <xdr:spPr>
        <a:xfrm>
          <a:off x="4584700" y="1011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25944</xdr:rowOff>
    </xdr:from>
    <xdr:to>
      <xdr:col>20</xdr:col>
      <xdr:colOff>38100</xdr:colOff>
      <xdr:row>59</xdr:row>
      <xdr:rowOff>127544</xdr:rowOff>
    </xdr:to>
    <xdr:sp macro="" textlink="">
      <xdr:nvSpPr>
        <xdr:cNvPr id="167" name="フローチャート: 判断 166"/>
        <xdr:cNvSpPr/>
      </xdr:nvSpPr>
      <xdr:spPr>
        <a:xfrm>
          <a:off x="3746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12881</xdr:rowOff>
    </xdr:from>
    <xdr:to>
      <xdr:col>15</xdr:col>
      <xdr:colOff>101600</xdr:colOff>
      <xdr:row>59</xdr:row>
      <xdr:rowOff>114481</xdr:rowOff>
    </xdr:to>
    <xdr:sp macro="" textlink="">
      <xdr:nvSpPr>
        <xdr:cNvPr id="168" name="フローチャート: 判断 167"/>
        <xdr:cNvSpPr/>
      </xdr:nvSpPr>
      <xdr:spPr>
        <a:xfrm>
          <a:off x="2857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76563</xdr:rowOff>
    </xdr:from>
    <xdr:to>
      <xdr:col>10</xdr:col>
      <xdr:colOff>165100</xdr:colOff>
      <xdr:row>60</xdr:row>
      <xdr:rowOff>6713</xdr:rowOff>
    </xdr:to>
    <xdr:sp macro="" textlink="">
      <xdr:nvSpPr>
        <xdr:cNvPr id="169" name="フローチャート: 判断 168"/>
        <xdr:cNvSpPr/>
      </xdr:nvSpPr>
      <xdr:spPr>
        <a:xfrm>
          <a:off x="1968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12881</xdr:rowOff>
    </xdr:from>
    <xdr:to>
      <xdr:col>24</xdr:col>
      <xdr:colOff>114300</xdr:colOff>
      <xdr:row>60</xdr:row>
      <xdr:rowOff>114481</xdr:rowOff>
    </xdr:to>
    <xdr:sp macro="" textlink="">
      <xdr:nvSpPr>
        <xdr:cNvPr id="175" name="楕円 174"/>
        <xdr:cNvSpPr/>
      </xdr:nvSpPr>
      <xdr:spPr>
        <a:xfrm>
          <a:off x="4584700" y="1029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162758</xdr:rowOff>
    </xdr:from>
    <xdr:ext cx="405111" cy="259045"/>
    <xdr:sp macro="" textlink="">
      <xdr:nvSpPr>
        <xdr:cNvPr id="176" name="【橋りょう・トンネル】&#10;有形固定資産減価償却率該当値テキスト"/>
        <xdr:cNvSpPr txBox="1"/>
      </xdr:nvSpPr>
      <xdr:spPr>
        <a:xfrm>
          <a:off x="4673600" y="1027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40640</xdr:rowOff>
    </xdr:from>
    <xdr:to>
      <xdr:col>20</xdr:col>
      <xdr:colOff>38100</xdr:colOff>
      <xdr:row>60</xdr:row>
      <xdr:rowOff>142240</xdr:rowOff>
    </xdr:to>
    <xdr:sp macro="" textlink="">
      <xdr:nvSpPr>
        <xdr:cNvPr id="177" name="楕円 176"/>
        <xdr:cNvSpPr/>
      </xdr:nvSpPr>
      <xdr:spPr>
        <a:xfrm>
          <a:off x="3746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63681</xdr:rowOff>
    </xdr:from>
    <xdr:to>
      <xdr:col>24</xdr:col>
      <xdr:colOff>63500</xdr:colOff>
      <xdr:row>60</xdr:row>
      <xdr:rowOff>91440</xdr:rowOff>
    </xdr:to>
    <xdr:cxnSp macro="">
      <xdr:nvCxnSpPr>
        <xdr:cNvPr id="178" name="直線コネクタ 177"/>
        <xdr:cNvCxnSpPr/>
      </xdr:nvCxnSpPr>
      <xdr:spPr>
        <a:xfrm flipV="1">
          <a:off x="3797300" y="10350681"/>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68399</xdr:rowOff>
    </xdr:from>
    <xdr:to>
      <xdr:col>15</xdr:col>
      <xdr:colOff>101600</xdr:colOff>
      <xdr:row>60</xdr:row>
      <xdr:rowOff>169999</xdr:rowOff>
    </xdr:to>
    <xdr:sp macro="" textlink="">
      <xdr:nvSpPr>
        <xdr:cNvPr id="179" name="楕円 178"/>
        <xdr:cNvSpPr/>
      </xdr:nvSpPr>
      <xdr:spPr>
        <a:xfrm>
          <a:off x="2857500" y="1035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91440</xdr:rowOff>
    </xdr:from>
    <xdr:to>
      <xdr:col>19</xdr:col>
      <xdr:colOff>177800</xdr:colOff>
      <xdr:row>60</xdr:row>
      <xdr:rowOff>119199</xdr:rowOff>
    </xdr:to>
    <xdr:cxnSp macro="">
      <xdr:nvCxnSpPr>
        <xdr:cNvPr id="180" name="直線コネクタ 179"/>
        <xdr:cNvCxnSpPr/>
      </xdr:nvCxnSpPr>
      <xdr:spPr>
        <a:xfrm flipV="1">
          <a:off x="2908300" y="1037844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84727</xdr:rowOff>
    </xdr:from>
    <xdr:to>
      <xdr:col>10</xdr:col>
      <xdr:colOff>165100</xdr:colOff>
      <xdr:row>61</xdr:row>
      <xdr:rowOff>14877</xdr:rowOff>
    </xdr:to>
    <xdr:sp macro="" textlink="">
      <xdr:nvSpPr>
        <xdr:cNvPr id="181" name="楕円 180"/>
        <xdr:cNvSpPr/>
      </xdr:nvSpPr>
      <xdr:spPr>
        <a:xfrm>
          <a:off x="1968500" y="1037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119199</xdr:rowOff>
    </xdr:from>
    <xdr:to>
      <xdr:col>15</xdr:col>
      <xdr:colOff>50800</xdr:colOff>
      <xdr:row>60</xdr:row>
      <xdr:rowOff>135527</xdr:rowOff>
    </xdr:to>
    <xdr:cxnSp macro="">
      <xdr:nvCxnSpPr>
        <xdr:cNvPr id="182" name="直線コネクタ 181"/>
        <xdr:cNvCxnSpPr/>
      </xdr:nvCxnSpPr>
      <xdr:spPr>
        <a:xfrm flipV="1">
          <a:off x="2019300" y="1040619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144071</xdr:rowOff>
    </xdr:from>
    <xdr:ext cx="405111" cy="259045"/>
    <xdr:sp macro="" textlink="">
      <xdr:nvSpPr>
        <xdr:cNvPr id="183" name="n_1aveValue【橋りょう・トンネル】&#10;有形固定資産減価償却率"/>
        <xdr:cNvSpPr txBox="1"/>
      </xdr:nvSpPr>
      <xdr:spPr>
        <a:xfrm>
          <a:off x="35820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131008</xdr:rowOff>
    </xdr:from>
    <xdr:ext cx="405111" cy="259045"/>
    <xdr:sp macro="" textlink="">
      <xdr:nvSpPr>
        <xdr:cNvPr id="184" name="n_2aveValue【橋りょう・トンネル】&#10;有形固定資産減価償却率"/>
        <xdr:cNvSpPr txBox="1"/>
      </xdr:nvSpPr>
      <xdr:spPr>
        <a:xfrm>
          <a:off x="2705744" y="990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23240</xdr:rowOff>
    </xdr:from>
    <xdr:ext cx="405111" cy="259045"/>
    <xdr:sp macro="" textlink="">
      <xdr:nvSpPr>
        <xdr:cNvPr id="185" name="n_3aveValue【橋りょう・トンネル】&#10;有形固定資産減価償却率"/>
        <xdr:cNvSpPr txBox="1"/>
      </xdr:nvSpPr>
      <xdr:spPr>
        <a:xfrm>
          <a:off x="1816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133367</xdr:rowOff>
    </xdr:from>
    <xdr:ext cx="405111" cy="259045"/>
    <xdr:sp macro="" textlink="">
      <xdr:nvSpPr>
        <xdr:cNvPr id="186" name="n_1mainValue【橋りょう・トンネル】&#10;有形固定資産減価償却率"/>
        <xdr:cNvSpPr txBox="1"/>
      </xdr:nvSpPr>
      <xdr:spPr>
        <a:xfrm>
          <a:off x="35820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161126</xdr:rowOff>
    </xdr:from>
    <xdr:ext cx="405111" cy="259045"/>
    <xdr:sp macro="" textlink="">
      <xdr:nvSpPr>
        <xdr:cNvPr id="187" name="n_2mainValue【橋りょう・トンネル】&#10;有形固定資産減価償却率"/>
        <xdr:cNvSpPr txBox="1"/>
      </xdr:nvSpPr>
      <xdr:spPr>
        <a:xfrm>
          <a:off x="2705744" y="1044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6004</xdr:rowOff>
    </xdr:from>
    <xdr:ext cx="405111" cy="259045"/>
    <xdr:sp macro="" textlink="">
      <xdr:nvSpPr>
        <xdr:cNvPr id="188" name="n_3mainValue【橋りょう・トンネル】&#10;有形固定資産減価償却率"/>
        <xdr:cNvSpPr txBox="1"/>
      </xdr:nvSpPr>
      <xdr:spPr>
        <a:xfrm>
          <a:off x="1816744" y="1046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9" name="直線コネクタ 19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0" name="テキスト ボックス 199"/>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1" name="直線コネクタ 20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2" name="テキスト ボックス 201"/>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3" name="直線コネクタ 20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04" name="テキスト ボックス 203"/>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5" name="直線コネクタ 20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06" name="テキスト ボックス 205"/>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7" name="直線コネクタ 20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8" name="テキスト ボックス 207"/>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9" name="直線コネクタ 20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0" name="テキスト ボックス 209"/>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2" name="テキスト ボックス 21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41400</xdr:rowOff>
    </xdr:from>
    <xdr:to>
      <xdr:col>54</xdr:col>
      <xdr:colOff>189865</xdr:colOff>
      <xdr:row>64</xdr:row>
      <xdr:rowOff>129819</xdr:rowOff>
    </xdr:to>
    <xdr:cxnSp macro="">
      <xdr:nvCxnSpPr>
        <xdr:cNvPr id="214" name="直線コネクタ 213"/>
        <xdr:cNvCxnSpPr/>
      </xdr:nvCxnSpPr>
      <xdr:spPr>
        <a:xfrm flipV="1">
          <a:off x="10476865" y="9642600"/>
          <a:ext cx="0" cy="1460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133646</xdr:rowOff>
    </xdr:from>
    <xdr:ext cx="469744" cy="259045"/>
    <xdr:sp macro="" textlink="">
      <xdr:nvSpPr>
        <xdr:cNvPr id="215" name="【橋りょう・トンネル】&#10;一人当たり有形固定資産（償却資産）額最小値テキスト"/>
        <xdr:cNvSpPr txBox="1"/>
      </xdr:nvSpPr>
      <xdr:spPr>
        <a:xfrm>
          <a:off x="10515600" y="11106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129819</xdr:rowOff>
    </xdr:from>
    <xdr:to>
      <xdr:col>55</xdr:col>
      <xdr:colOff>88900</xdr:colOff>
      <xdr:row>64</xdr:row>
      <xdr:rowOff>129819</xdr:rowOff>
    </xdr:to>
    <xdr:cxnSp macro="">
      <xdr:nvCxnSpPr>
        <xdr:cNvPr id="216" name="直線コネクタ 215"/>
        <xdr:cNvCxnSpPr/>
      </xdr:nvCxnSpPr>
      <xdr:spPr>
        <a:xfrm>
          <a:off x="10388600" y="1110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159527</xdr:rowOff>
    </xdr:from>
    <xdr:ext cx="690189" cy="259045"/>
    <xdr:sp macro="" textlink="">
      <xdr:nvSpPr>
        <xdr:cNvPr id="217" name="【橋りょう・トンネル】&#10;一人当たり有形固定資産（償却資産）額最大値テキスト"/>
        <xdr:cNvSpPr txBox="1"/>
      </xdr:nvSpPr>
      <xdr:spPr>
        <a:xfrm>
          <a:off x="10515600" y="94178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4,473,230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41400</xdr:rowOff>
    </xdr:from>
    <xdr:to>
      <xdr:col>55</xdr:col>
      <xdr:colOff>88900</xdr:colOff>
      <xdr:row>56</xdr:row>
      <xdr:rowOff>41400</xdr:rowOff>
    </xdr:to>
    <xdr:cxnSp macro="">
      <xdr:nvCxnSpPr>
        <xdr:cNvPr id="218" name="直線コネクタ 217"/>
        <xdr:cNvCxnSpPr/>
      </xdr:nvCxnSpPr>
      <xdr:spPr>
        <a:xfrm>
          <a:off x="10388600" y="9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40782</xdr:rowOff>
    </xdr:from>
    <xdr:ext cx="599010" cy="259045"/>
    <xdr:sp macro="" textlink="">
      <xdr:nvSpPr>
        <xdr:cNvPr id="219" name="【橋りょう・トンネル】&#10;一人当たり有形固定資産（償却資産）額平均値テキスト"/>
        <xdr:cNvSpPr txBox="1"/>
      </xdr:nvSpPr>
      <xdr:spPr>
        <a:xfrm>
          <a:off x="10515600" y="108421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17905</xdr:rowOff>
    </xdr:from>
    <xdr:to>
      <xdr:col>55</xdr:col>
      <xdr:colOff>50800</xdr:colOff>
      <xdr:row>64</xdr:row>
      <xdr:rowOff>119505</xdr:rowOff>
    </xdr:to>
    <xdr:sp macro="" textlink="">
      <xdr:nvSpPr>
        <xdr:cNvPr id="220" name="フローチャート: 判断 219"/>
        <xdr:cNvSpPr/>
      </xdr:nvSpPr>
      <xdr:spPr>
        <a:xfrm>
          <a:off x="10426700" y="1099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17453</xdr:rowOff>
    </xdr:from>
    <xdr:to>
      <xdr:col>50</xdr:col>
      <xdr:colOff>165100</xdr:colOff>
      <xdr:row>64</xdr:row>
      <xdr:rowOff>119053</xdr:rowOff>
    </xdr:to>
    <xdr:sp macro="" textlink="">
      <xdr:nvSpPr>
        <xdr:cNvPr id="221" name="フローチャート: 判断 220"/>
        <xdr:cNvSpPr/>
      </xdr:nvSpPr>
      <xdr:spPr>
        <a:xfrm>
          <a:off x="9588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19924</xdr:rowOff>
    </xdr:from>
    <xdr:to>
      <xdr:col>46</xdr:col>
      <xdr:colOff>38100</xdr:colOff>
      <xdr:row>64</xdr:row>
      <xdr:rowOff>121524</xdr:rowOff>
    </xdr:to>
    <xdr:sp macro="" textlink="">
      <xdr:nvSpPr>
        <xdr:cNvPr id="222" name="フローチャート: 判断 221"/>
        <xdr:cNvSpPr/>
      </xdr:nvSpPr>
      <xdr:spPr>
        <a:xfrm>
          <a:off x="8699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31965</xdr:rowOff>
    </xdr:from>
    <xdr:to>
      <xdr:col>41</xdr:col>
      <xdr:colOff>101600</xdr:colOff>
      <xdr:row>64</xdr:row>
      <xdr:rowOff>133565</xdr:rowOff>
    </xdr:to>
    <xdr:sp macro="" textlink="">
      <xdr:nvSpPr>
        <xdr:cNvPr id="223" name="フローチャート: 判断 222"/>
        <xdr:cNvSpPr/>
      </xdr:nvSpPr>
      <xdr:spPr>
        <a:xfrm>
          <a:off x="7810500" y="110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41494</xdr:rowOff>
    </xdr:from>
    <xdr:to>
      <xdr:col>55</xdr:col>
      <xdr:colOff>50800</xdr:colOff>
      <xdr:row>64</xdr:row>
      <xdr:rowOff>143094</xdr:rowOff>
    </xdr:to>
    <xdr:sp macro="" textlink="">
      <xdr:nvSpPr>
        <xdr:cNvPr id="229" name="楕円 228"/>
        <xdr:cNvSpPr/>
      </xdr:nvSpPr>
      <xdr:spPr>
        <a:xfrm>
          <a:off x="10426700" y="1101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167781</xdr:rowOff>
    </xdr:from>
    <xdr:ext cx="599010" cy="259045"/>
    <xdr:sp macro="" textlink="">
      <xdr:nvSpPr>
        <xdr:cNvPr id="230" name="【橋りょう・トンネル】&#10;一人当たり有形固定資産（償却資産）額該当値テキスト"/>
        <xdr:cNvSpPr txBox="1"/>
      </xdr:nvSpPr>
      <xdr:spPr>
        <a:xfrm>
          <a:off x="10515600" y="10969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40732</xdr:rowOff>
    </xdr:from>
    <xdr:to>
      <xdr:col>50</xdr:col>
      <xdr:colOff>165100</xdr:colOff>
      <xdr:row>64</xdr:row>
      <xdr:rowOff>142332</xdr:rowOff>
    </xdr:to>
    <xdr:sp macro="" textlink="">
      <xdr:nvSpPr>
        <xdr:cNvPr id="231" name="楕円 230"/>
        <xdr:cNvSpPr/>
      </xdr:nvSpPr>
      <xdr:spPr>
        <a:xfrm>
          <a:off x="9588500" y="1101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91532</xdr:rowOff>
    </xdr:from>
    <xdr:to>
      <xdr:col>55</xdr:col>
      <xdr:colOff>0</xdr:colOff>
      <xdr:row>64</xdr:row>
      <xdr:rowOff>92294</xdr:rowOff>
    </xdr:to>
    <xdr:cxnSp macro="">
      <xdr:nvCxnSpPr>
        <xdr:cNvPr id="232" name="直線コネクタ 231"/>
        <xdr:cNvCxnSpPr/>
      </xdr:nvCxnSpPr>
      <xdr:spPr>
        <a:xfrm>
          <a:off x="9639300" y="11064332"/>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40125</xdr:rowOff>
    </xdr:from>
    <xdr:to>
      <xdr:col>46</xdr:col>
      <xdr:colOff>38100</xdr:colOff>
      <xdr:row>64</xdr:row>
      <xdr:rowOff>141725</xdr:rowOff>
    </xdr:to>
    <xdr:sp macro="" textlink="">
      <xdr:nvSpPr>
        <xdr:cNvPr id="233" name="楕円 232"/>
        <xdr:cNvSpPr/>
      </xdr:nvSpPr>
      <xdr:spPr>
        <a:xfrm>
          <a:off x="8699500" y="1101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90925</xdr:rowOff>
    </xdr:from>
    <xdr:to>
      <xdr:col>50</xdr:col>
      <xdr:colOff>114300</xdr:colOff>
      <xdr:row>64</xdr:row>
      <xdr:rowOff>91532</xdr:rowOff>
    </xdr:to>
    <xdr:cxnSp macro="">
      <xdr:nvCxnSpPr>
        <xdr:cNvPr id="234" name="直線コネクタ 233"/>
        <xdr:cNvCxnSpPr/>
      </xdr:nvCxnSpPr>
      <xdr:spPr>
        <a:xfrm>
          <a:off x="8750300" y="11063725"/>
          <a:ext cx="889000" cy="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40122</xdr:rowOff>
    </xdr:from>
    <xdr:to>
      <xdr:col>41</xdr:col>
      <xdr:colOff>101600</xdr:colOff>
      <xdr:row>64</xdr:row>
      <xdr:rowOff>141722</xdr:rowOff>
    </xdr:to>
    <xdr:sp macro="" textlink="">
      <xdr:nvSpPr>
        <xdr:cNvPr id="235" name="楕円 234"/>
        <xdr:cNvSpPr/>
      </xdr:nvSpPr>
      <xdr:spPr>
        <a:xfrm>
          <a:off x="7810500" y="1101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90922</xdr:rowOff>
    </xdr:from>
    <xdr:to>
      <xdr:col>45</xdr:col>
      <xdr:colOff>177800</xdr:colOff>
      <xdr:row>64</xdr:row>
      <xdr:rowOff>90925</xdr:rowOff>
    </xdr:to>
    <xdr:cxnSp macro="">
      <xdr:nvCxnSpPr>
        <xdr:cNvPr id="236" name="直線コネクタ 235"/>
        <xdr:cNvCxnSpPr/>
      </xdr:nvCxnSpPr>
      <xdr:spPr>
        <a:xfrm>
          <a:off x="7861300" y="11063722"/>
          <a:ext cx="8890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135580</xdr:rowOff>
    </xdr:from>
    <xdr:ext cx="599010" cy="259045"/>
    <xdr:sp macro="" textlink="">
      <xdr:nvSpPr>
        <xdr:cNvPr id="237" name="n_1aveValue【橋りょう・トンネル】&#10;一人当たり有形固定資産（償却資産）額"/>
        <xdr:cNvSpPr txBox="1"/>
      </xdr:nvSpPr>
      <xdr:spPr>
        <a:xfrm>
          <a:off x="9327095" y="1076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138051</xdr:rowOff>
    </xdr:from>
    <xdr:ext cx="599010" cy="259045"/>
    <xdr:sp macro="" textlink="">
      <xdr:nvSpPr>
        <xdr:cNvPr id="238" name="n_2aveValue【橋りょう・トンネル】&#10;一人当たり有形固定資産（償却資産）額"/>
        <xdr:cNvSpPr txBox="1"/>
      </xdr:nvSpPr>
      <xdr:spPr>
        <a:xfrm>
          <a:off x="8450795" y="1076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150092</xdr:rowOff>
    </xdr:from>
    <xdr:ext cx="599010" cy="259045"/>
    <xdr:sp macro="" textlink="">
      <xdr:nvSpPr>
        <xdr:cNvPr id="239" name="n_3aveValue【橋りょう・トンネル】&#10;一人当たり有形固定資産（償却資産）額"/>
        <xdr:cNvSpPr txBox="1"/>
      </xdr:nvSpPr>
      <xdr:spPr>
        <a:xfrm>
          <a:off x="7561795" y="107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133459</xdr:rowOff>
    </xdr:from>
    <xdr:ext cx="599010" cy="259045"/>
    <xdr:sp macro="" textlink="">
      <xdr:nvSpPr>
        <xdr:cNvPr id="240" name="n_1mainValue【橋りょう・トンネル】&#10;一人当たり有形固定資産（償却資産）額"/>
        <xdr:cNvSpPr txBox="1"/>
      </xdr:nvSpPr>
      <xdr:spPr>
        <a:xfrm>
          <a:off x="9327095" y="11106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132852</xdr:rowOff>
    </xdr:from>
    <xdr:ext cx="599010" cy="259045"/>
    <xdr:sp macro="" textlink="">
      <xdr:nvSpPr>
        <xdr:cNvPr id="241" name="n_2mainValue【橋りょう・トンネル】&#10;一人当たり有形固定資産（償却資産）額"/>
        <xdr:cNvSpPr txBox="1"/>
      </xdr:nvSpPr>
      <xdr:spPr>
        <a:xfrm>
          <a:off x="8450795" y="11105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132849</xdr:rowOff>
    </xdr:from>
    <xdr:ext cx="599010" cy="259045"/>
    <xdr:sp macro="" textlink="">
      <xdr:nvSpPr>
        <xdr:cNvPr id="242" name="n_3mainValue【橋りょう・トンネル】&#10;一人当たり有形固定資産（償却資産）額"/>
        <xdr:cNvSpPr txBox="1"/>
      </xdr:nvSpPr>
      <xdr:spPr>
        <a:xfrm>
          <a:off x="7561795" y="1110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51" name="正方形/長方形 25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2" name="正方形/長方形 25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3" name="正方形/長方形 25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4" name="正方形/長方形 25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5" name="正方形/長方形 25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6" name="正方形/長方形 25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7" name="正方形/長方形 25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8" name="正方形/長方形 257"/>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59" name="正方形/長方形 25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0" name="正方形/長方形 25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1" name="正方形/長方形 26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2" name="正方形/長方形 26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3" name="正方形/長方形 26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4" name="正方形/長方形 26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5" name="正方形/長方形 26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6" name="正方形/長方形 26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7" name="正方形/長方形 26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8" name="正方形/長方形 26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9" name="正方形/長方形 26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0" name="正方形/長方形 26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1" name="正方形/長方形 27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2" name="正方形/長方形 27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3" name="正方形/長方形 27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4" name="正方形/長方形 27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5" name="正方形/長方形 27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6" name="正方形/長方形 27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7" name="正方形/長方形 27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8" name="正方形/長方形 27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9" name="正方形/長方形 27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0" name="正方形/長方形 27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1" name="正方形/長方形 28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2" name="正方形/長方形 28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3" name="テキスト ボックス 28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4" name="直線コネクタ 28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85" name="直線コネクタ 28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86" name="テキスト ボックス 28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87" name="直線コネクタ 28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88" name="テキスト ボックス 28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89" name="直線コネクタ 28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90" name="テキスト ボックス 28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91" name="直線コネクタ 29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92" name="テキスト ボックス 29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93" name="直線コネクタ 29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94" name="テキスト ボックス 29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95" name="直線コネクタ 29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96" name="テキスト ボックス 29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7" name="直線コネクタ 29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98" name="テキスト ボックス 29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9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81099</xdr:rowOff>
    </xdr:to>
    <xdr:cxnSp macro="">
      <xdr:nvCxnSpPr>
        <xdr:cNvPr id="300" name="直線コネクタ 299"/>
        <xdr:cNvCxnSpPr/>
      </xdr:nvCxnSpPr>
      <xdr:spPr>
        <a:xfrm flipV="1">
          <a:off x="16318864" y="5660572"/>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84926</xdr:rowOff>
    </xdr:from>
    <xdr:ext cx="405111" cy="259045"/>
    <xdr:sp macro="" textlink="">
      <xdr:nvSpPr>
        <xdr:cNvPr id="301" name="【認定こども園・幼稚園・保育所】&#10;有形固定資産減価償却率最小値テキスト"/>
        <xdr:cNvSpPr txBox="1"/>
      </xdr:nvSpPr>
      <xdr:spPr>
        <a:xfrm>
          <a:off x="16357600" y="711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81099</xdr:rowOff>
    </xdr:from>
    <xdr:to>
      <xdr:col>86</xdr:col>
      <xdr:colOff>25400</xdr:colOff>
      <xdr:row>41</xdr:row>
      <xdr:rowOff>81099</xdr:rowOff>
    </xdr:to>
    <xdr:cxnSp macro="">
      <xdr:nvCxnSpPr>
        <xdr:cNvPr id="302" name="直線コネクタ 301"/>
        <xdr:cNvCxnSpPr/>
      </xdr:nvCxnSpPr>
      <xdr:spPr>
        <a:xfrm>
          <a:off x="16230600" y="711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03"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04" name="直線コネクタ 303"/>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18885</xdr:rowOff>
    </xdr:from>
    <xdr:ext cx="405111" cy="259045"/>
    <xdr:sp macro="" textlink="">
      <xdr:nvSpPr>
        <xdr:cNvPr id="305" name="【認定こども園・幼稚園・保育所】&#10;有形固定資産減価償却率平均値テキスト"/>
        <xdr:cNvSpPr txBox="1"/>
      </xdr:nvSpPr>
      <xdr:spPr>
        <a:xfrm>
          <a:off x="16357600" y="6191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167458</xdr:rowOff>
    </xdr:from>
    <xdr:to>
      <xdr:col>85</xdr:col>
      <xdr:colOff>177800</xdr:colOff>
      <xdr:row>37</xdr:row>
      <xdr:rowOff>97608</xdr:rowOff>
    </xdr:to>
    <xdr:sp macro="" textlink="">
      <xdr:nvSpPr>
        <xdr:cNvPr id="306" name="フローチャート: 判断 305"/>
        <xdr:cNvSpPr/>
      </xdr:nvSpPr>
      <xdr:spPr>
        <a:xfrm>
          <a:off x="16268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307" name="フローチャート: 判断 306"/>
        <xdr:cNvSpPr/>
      </xdr:nvSpPr>
      <xdr:spPr>
        <a:xfrm>
          <a:off x="15430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147864</xdr:rowOff>
    </xdr:from>
    <xdr:to>
      <xdr:col>76</xdr:col>
      <xdr:colOff>165100</xdr:colOff>
      <xdr:row>37</xdr:row>
      <xdr:rowOff>78014</xdr:rowOff>
    </xdr:to>
    <xdr:sp macro="" textlink="">
      <xdr:nvSpPr>
        <xdr:cNvPr id="308" name="フローチャート: 判断 307"/>
        <xdr:cNvSpPr/>
      </xdr:nvSpPr>
      <xdr:spPr>
        <a:xfrm>
          <a:off x="14541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309" name="フローチャート: 判断 308"/>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10" name="テキスト ボックス 30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1" name="テキスト ボックス 31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2" name="テキスト ボックス 31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3" name="テキスト ボックス 31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4" name="テキスト ボックス 31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103777</xdr:rowOff>
    </xdr:from>
    <xdr:to>
      <xdr:col>85</xdr:col>
      <xdr:colOff>177800</xdr:colOff>
      <xdr:row>39</xdr:row>
      <xdr:rowOff>33927</xdr:rowOff>
    </xdr:to>
    <xdr:sp macro="" textlink="">
      <xdr:nvSpPr>
        <xdr:cNvPr id="315" name="楕円 314"/>
        <xdr:cNvSpPr/>
      </xdr:nvSpPr>
      <xdr:spPr>
        <a:xfrm>
          <a:off x="16268700" y="661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82204</xdr:rowOff>
    </xdr:from>
    <xdr:ext cx="405111" cy="259045"/>
    <xdr:sp macro="" textlink="">
      <xdr:nvSpPr>
        <xdr:cNvPr id="316" name="【認定こども園・幼稚園・保育所】&#10;有形固定資産減価償却率該当値テキスト"/>
        <xdr:cNvSpPr txBox="1"/>
      </xdr:nvSpPr>
      <xdr:spPr>
        <a:xfrm>
          <a:off x="16357600"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136434</xdr:rowOff>
    </xdr:from>
    <xdr:to>
      <xdr:col>81</xdr:col>
      <xdr:colOff>101600</xdr:colOff>
      <xdr:row>39</xdr:row>
      <xdr:rowOff>66584</xdr:rowOff>
    </xdr:to>
    <xdr:sp macro="" textlink="">
      <xdr:nvSpPr>
        <xdr:cNvPr id="317" name="楕円 316"/>
        <xdr:cNvSpPr/>
      </xdr:nvSpPr>
      <xdr:spPr>
        <a:xfrm>
          <a:off x="15430500" y="665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154577</xdr:rowOff>
    </xdr:from>
    <xdr:to>
      <xdr:col>85</xdr:col>
      <xdr:colOff>127000</xdr:colOff>
      <xdr:row>39</xdr:row>
      <xdr:rowOff>15784</xdr:rowOff>
    </xdr:to>
    <xdr:cxnSp macro="">
      <xdr:nvCxnSpPr>
        <xdr:cNvPr id="318" name="直線コネクタ 317"/>
        <xdr:cNvCxnSpPr/>
      </xdr:nvCxnSpPr>
      <xdr:spPr>
        <a:xfrm flipV="1">
          <a:off x="15481300" y="666967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22134</xdr:rowOff>
    </xdr:from>
    <xdr:to>
      <xdr:col>76</xdr:col>
      <xdr:colOff>165100</xdr:colOff>
      <xdr:row>39</xdr:row>
      <xdr:rowOff>123734</xdr:rowOff>
    </xdr:to>
    <xdr:sp macro="" textlink="">
      <xdr:nvSpPr>
        <xdr:cNvPr id="319" name="楕円 318"/>
        <xdr:cNvSpPr/>
      </xdr:nvSpPr>
      <xdr:spPr>
        <a:xfrm>
          <a:off x="14541500" y="670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15784</xdr:rowOff>
    </xdr:from>
    <xdr:to>
      <xdr:col>81</xdr:col>
      <xdr:colOff>50800</xdr:colOff>
      <xdr:row>39</xdr:row>
      <xdr:rowOff>72934</xdr:rowOff>
    </xdr:to>
    <xdr:cxnSp macro="">
      <xdr:nvCxnSpPr>
        <xdr:cNvPr id="320" name="直線コネクタ 319"/>
        <xdr:cNvCxnSpPr/>
      </xdr:nvCxnSpPr>
      <xdr:spPr>
        <a:xfrm flipV="1">
          <a:off x="14592300" y="670233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87449</xdr:rowOff>
    </xdr:from>
    <xdr:to>
      <xdr:col>72</xdr:col>
      <xdr:colOff>38100</xdr:colOff>
      <xdr:row>40</xdr:row>
      <xdr:rowOff>17599</xdr:rowOff>
    </xdr:to>
    <xdr:sp macro="" textlink="">
      <xdr:nvSpPr>
        <xdr:cNvPr id="321" name="楕円 320"/>
        <xdr:cNvSpPr/>
      </xdr:nvSpPr>
      <xdr:spPr>
        <a:xfrm>
          <a:off x="13652500" y="677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72934</xdr:rowOff>
    </xdr:from>
    <xdr:to>
      <xdr:col>76</xdr:col>
      <xdr:colOff>114300</xdr:colOff>
      <xdr:row>39</xdr:row>
      <xdr:rowOff>138249</xdr:rowOff>
    </xdr:to>
    <xdr:cxnSp macro="">
      <xdr:nvCxnSpPr>
        <xdr:cNvPr id="322" name="直線コネクタ 321"/>
        <xdr:cNvCxnSpPr/>
      </xdr:nvCxnSpPr>
      <xdr:spPr>
        <a:xfrm flipV="1">
          <a:off x="13703300" y="675948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128831</xdr:rowOff>
    </xdr:from>
    <xdr:ext cx="405111" cy="259045"/>
    <xdr:sp macro="" textlink="">
      <xdr:nvSpPr>
        <xdr:cNvPr id="323" name="n_1aveValue【認定こども園・幼稚園・保育所】&#10;有形固定資産減価償却率"/>
        <xdr:cNvSpPr txBox="1"/>
      </xdr:nvSpPr>
      <xdr:spPr>
        <a:xfrm>
          <a:off x="15266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94541</xdr:rowOff>
    </xdr:from>
    <xdr:ext cx="405111" cy="259045"/>
    <xdr:sp macro="" textlink="">
      <xdr:nvSpPr>
        <xdr:cNvPr id="324" name="n_2aveValue【認定こども園・幼稚園・保育所】&#10;有形固定資産減価償却率"/>
        <xdr:cNvSpPr txBox="1"/>
      </xdr:nvSpPr>
      <xdr:spPr>
        <a:xfrm>
          <a:off x="143897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105971</xdr:rowOff>
    </xdr:from>
    <xdr:ext cx="405111" cy="259045"/>
    <xdr:sp macro="" textlink="">
      <xdr:nvSpPr>
        <xdr:cNvPr id="325" name="n_3aveValue【認定こども園・幼稚園・保育所】&#10;有形固定資産減価償却率"/>
        <xdr:cNvSpPr txBox="1"/>
      </xdr:nvSpPr>
      <xdr:spPr>
        <a:xfrm>
          <a:off x="13500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57711</xdr:rowOff>
    </xdr:from>
    <xdr:ext cx="405111" cy="259045"/>
    <xdr:sp macro="" textlink="">
      <xdr:nvSpPr>
        <xdr:cNvPr id="326" name="n_1mainValue【認定こども園・幼稚園・保育所】&#10;有形固定資産減価償却率"/>
        <xdr:cNvSpPr txBox="1"/>
      </xdr:nvSpPr>
      <xdr:spPr>
        <a:xfrm>
          <a:off x="15266044" y="674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114861</xdr:rowOff>
    </xdr:from>
    <xdr:ext cx="405111" cy="259045"/>
    <xdr:sp macro="" textlink="">
      <xdr:nvSpPr>
        <xdr:cNvPr id="327" name="n_2mainValue【認定こども園・幼稚園・保育所】&#10;有形固定資産減価償却率"/>
        <xdr:cNvSpPr txBox="1"/>
      </xdr:nvSpPr>
      <xdr:spPr>
        <a:xfrm>
          <a:off x="14389744" y="680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8726</xdr:rowOff>
    </xdr:from>
    <xdr:ext cx="405111" cy="259045"/>
    <xdr:sp macro="" textlink="">
      <xdr:nvSpPr>
        <xdr:cNvPr id="328" name="n_3mainValue【認定こども園・幼稚園・保育所】&#10;有形固定資産減価償却率"/>
        <xdr:cNvSpPr txBox="1"/>
      </xdr:nvSpPr>
      <xdr:spPr>
        <a:xfrm>
          <a:off x="13500744" y="686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9" name="正方形/長方形 32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0" name="正方形/長方形 32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1" name="正方形/長方形 33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2" name="正方形/長方形 33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3" name="正方形/長方形 33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4" name="正方形/長方形 33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5" name="正方形/長方形 33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6" name="正方形/長方形 33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7" name="テキスト ボックス 33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8" name="直線コネクタ 33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39" name="直線コネクタ 33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40" name="テキスト ボックス 33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41" name="直線コネクタ 34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42" name="テキスト ボックス 34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43" name="直線コネクタ 34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44" name="テキスト ボックス 34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45" name="直線コネクタ 34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46" name="テキスト ボックス 34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47" name="直線コネクタ 34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48" name="テキスト ボックス 34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9" name="直線コネクタ 34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50" name="テキスト ボックス 34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129540</xdr:rowOff>
    </xdr:from>
    <xdr:to>
      <xdr:col>116</xdr:col>
      <xdr:colOff>62864</xdr:colOff>
      <xdr:row>42</xdr:row>
      <xdr:rowOff>7620</xdr:rowOff>
    </xdr:to>
    <xdr:cxnSp macro="">
      <xdr:nvCxnSpPr>
        <xdr:cNvPr id="352" name="直線コネクタ 351"/>
        <xdr:cNvCxnSpPr/>
      </xdr:nvCxnSpPr>
      <xdr:spPr>
        <a:xfrm flipV="1">
          <a:off x="22160864" y="578739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353" name="【認定こども園・幼稚園・保育所】&#10;一人当たり面積最小値テキスト"/>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354" name="直線コネクタ 353"/>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76217</xdr:rowOff>
    </xdr:from>
    <xdr:ext cx="469744" cy="259045"/>
    <xdr:sp macro="" textlink="">
      <xdr:nvSpPr>
        <xdr:cNvPr id="355" name="【認定こども園・幼稚園・保育所】&#10;一人当たり面積最大値テキスト"/>
        <xdr:cNvSpPr txBox="1"/>
      </xdr:nvSpPr>
      <xdr:spPr>
        <a:xfrm>
          <a:off x="22199600" y="556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129540</xdr:rowOff>
    </xdr:from>
    <xdr:to>
      <xdr:col>116</xdr:col>
      <xdr:colOff>152400</xdr:colOff>
      <xdr:row>33</xdr:row>
      <xdr:rowOff>129540</xdr:rowOff>
    </xdr:to>
    <xdr:cxnSp macro="">
      <xdr:nvCxnSpPr>
        <xdr:cNvPr id="356" name="直線コネクタ 355"/>
        <xdr:cNvCxnSpPr/>
      </xdr:nvCxnSpPr>
      <xdr:spPr>
        <a:xfrm>
          <a:off x="22072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44467</xdr:rowOff>
    </xdr:from>
    <xdr:ext cx="469744" cy="259045"/>
    <xdr:sp macro="" textlink="">
      <xdr:nvSpPr>
        <xdr:cNvPr id="357" name="【認定こども園・幼稚園・保育所】&#10;一人当たり面積平均値テキスト"/>
        <xdr:cNvSpPr txBox="1"/>
      </xdr:nvSpPr>
      <xdr:spPr>
        <a:xfrm>
          <a:off x="22199600" y="6559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21590</xdr:rowOff>
    </xdr:from>
    <xdr:to>
      <xdr:col>116</xdr:col>
      <xdr:colOff>114300</xdr:colOff>
      <xdr:row>39</xdr:row>
      <xdr:rowOff>123190</xdr:rowOff>
    </xdr:to>
    <xdr:sp macro="" textlink="">
      <xdr:nvSpPr>
        <xdr:cNvPr id="358" name="フローチャート: 判断 357"/>
        <xdr:cNvSpPr/>
      </xdr:nvSpPr>
      <xdr:spPr>
        <a:xfrm>
          <a:off x="22110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17780</xdr:rowOff>
    </xdr:from>
    <xdr:to>
      <xdr:col>112</xdr:col>
      <xdr:colOff>38100</xdr:colOff>
      <xdr:row>39</xdr:row>
      <xdr:rowOff>119380</xdr:rowOff>
    </xdr:to>
    <xdr:sp macro="" textlink="">
      <xdr:nvSpPr>
        <xdr:cNvPr id="359" name="フローチャート: 判断 358"/>
        <xdr:cNvSpPr/>
      </xdr:nvSpPr>
      <xdr:spPr>
        <a:xfrm>
          <a:off x="21272500" y="670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120650</xdr:rowOff>
    </xdr:from>
    <xdr:to>
      <xdr:col>107</xdr:col>
      <xdr:colOff>101600</xdr:colOff>
      <xdr:row>39</xdr:row>
      <xdr:rowOff>50800</xdr:rowOff>
    </xdr:to>
    <xdr:sp macro="" textlink="">
      <xdr:nvSpPr>
        <xdr:cNvPr id="360" name="フローチャート: 判断 359"/>
        <xdr:cNvSpPr/>
      </xdr:nvSpPr>
      <xdr:spPr>
        <a:xfrm>
          <a:off x="20383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139700</xdr:rowOff>
    </xdr:from>
    <xdr:to>
      <xdr:col>102</xdr:col>
      <xdr:colOff>165100</xdr:colOff>
      <xdr:row>39</xdr:row>
      <xdr:rowOff>69850</xdr:rowOff>
    </xdr:to>
    <xdr:sp macro="" textlink="">
      <xdr:nvSpPr>
        <xdr:cNvPr id="361" name="フローチャート: 判断 360"/>
        <xdr:cNvSpPr/>
      </xdr:nvSpPr>
      <xdr:spPr>
        <a:xfrm>
          <a:off x="19494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2" name="テキスト ボックス 36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3" name="テキスト ボックス 36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4" name="テキスト ボックス 36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5" name="テキスト ボックス 36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6" name="テキスト ボックス 36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36830</xdr:rowOff>
    </xdr:from>
    <xdr:to>
      <xdr:col>116</xdr:col>
      <xdr:colOff>114300</xdr:colOff>
      <xdr:row>39</xdr:row>
      <xdr:rowOff>138430</xdr:rowOff>
    </xdr:to>
    <xdr:sp macro="" textlink="">
      <xdr:nvSpPr>
        <xdr:cNvPr id="367" name="楕円 366"/>
        <xdr:cNvSpPr/>
      </xdr:nvSpPr>
      <xdr:spPr>
        <a:xfrm>
          <a:off x="221107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15257</xdr:rowOff>
    </xdr:from>
    <xdr:ext cx="469744" cy="259045"/>
    <xdr:sp macro="" textlink="">
      <xdr:nvSpPr>
        <xdr:cNvPr id="368" name="【認定こども園・幼稚園・保育所】&#10;一人当たり面積該当値テキスト"/>
        <xdr:cNvSpPr txBox="1"/>
      </xdr:nvSpPr>
      <xdr:spPr>
        <a:xfrm>
          <a:off x="22199600"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25400</xdr:rowOff>
    </xdr:from>
    <xdr:to>
      <xdr:col>112</xdr:col>
      <xdr:colOff>38100</xdr:colOff>
      <xdr:row>39</xdr:row>
      <xdr:rowOff>127000</xdr:rowOff>
    </xdr:to>
    <xdr:sp macro="" textlink="">
      <xdr:nvSpPr>
        <xdr:cNvPr id="369" name="楕円 368"/>
        <xdr:cNvSpPr/>
      </xdr:nvSpPr>
      <xdr:spPr>
        <a:xfrm>
          <a:off x="21272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76200</xdr:rowOff>
    </xdr:from>
    <xdr:to>
      <xdr:col>116</xdr:col>
      <xdr:colOff>63500</xdr:colOff>
      <xdr:row>39</xdr:row>
      <xdr:rowOff>87630</xdr:rowOff>
    </xdr:to>
    <xdr:cxnSp macro="">
      <xdr:nvCxnSpPr>
        <xdr:cNvPr id="370" name="直線コネクタ 369"/>
        <xdr:cNvCxnSpPr/>
      </xdr:nvCxnSpPr>
      <xdr:spPr>
        <a:xfrm>
          <a:off x="21323300" y="67627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17780</xdr:rowOff>
    </xdr:from>
    <xdr:to>
      <xdr:col>107</xdr:col>
      <xdr:colOff>101600</xdr:colOff>
      <xdr:row>39</xdr:row>
      <xdr:rowOff>119380</xdr:rowOff>
    </xdr:to>
    <xdr:sp macro="" textlink="">
      <xdr:nvSpPr>
        <xdr:cNvPr id="371" name="楕円 370"/>
        <xdr:cNvSpPr/>
      </xdr:nvSpPr>
      <xdr:spPr>
        <a:xfrm>
          <a:off x="20383500" y="67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68580</xdr:rowOff>
    </xdr:from>
    <xdr:to>
      <xdr:col>111</xdr:col>
      <xdr:colOff>177800</xdr:colOff>
      <xdr:row>39</xdr:row>
      <xdr:rowOff>76200</xdr:rowOff>
    </xdr:to>
    <xdr:cxnSp macro="">
      <xdr:nvCxnSpPr>
        <xdr:cNvPr id="372" name="直線コネクタ 371"/>
        <xdr:cNvCxnSpPr/>
      </xdr:nvCxnSpPr>
      <xdr:spPr>
        <a:xfrm>
          <a:off x="20434300" y="67551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36830</xdr:rowOff>
    </xdr:from>
    <xdr:to>
      <xdr:col>102</xdr:col>
      <xdr:colOff>165100</xdr:colOff>
      <xdr:row>39</xdr:row>
      <xdr:rowOff>138430</xdr:rowOff>
    </xdr:to>
    <xdr:sp macro="" textlink="">
      <xdr:nvSpPr>
        <xdr:cNvPr id="373" name="楕円 372"/>
        <xdr:cNvSpPr/>
      </xdr:nvSpPr>
      <xdr:spPr>
        <a:xfrm>
          <a:off x="19494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68580</xdr:rowOff>
    </xdr:from>
    <xdr:to>
      <xdr:col>107</xdr:col>
      <xdr:colOff>50800</xdr:colOff>
      <xdr:row>39</xdr:row>
      <xdr:rowOff>87630</xdr:rowOff>
    </xdr:to>
    <xdr:cxnSp macro="">
      <xdr:nvCxnSpPr>
        <xdr:cNvPr id="374" name="直線コネクタ 373"/>
        <xdr:cNvCxnSpPr/>
      </xdr:nvCxnSpPr>
      <xdr:spPr>
        <a:xfrm flipV="1">
          <a:off x="19545300" y="67551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135907</xdr:rowOff>
    </xdr:from>
    <xdr:ext cx="469744" cy="259045"/>
    <xdr:sp macro="" textlink="">
      <xdr:nvSpPr>
        <xdr:cNvPr id="375" name="n_1aveValue【認定こども園・幼稚園・保育所】&#10;一人当たり面積"/>
        <xdr:cNvSpPr txBox="1"/>
      </xdr:nvSpPr>
      <xdr:spPr>
        <a:xfrm>
          <a:off x="21075727" y="647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67327</xdr:rowOff>
    </xdr:from>
    <xdr:ext cx="469744" cy="259045"/>
    <xdr:sp macro="" textlink="">
      <xdr:nvSpPr>
        <xdr:cNvPr id="376" name="n_2aveValue【認定こども園・幼稚園・保育所】&#10;一人当たり面積"/>
        <xdr:cNvSpPr txBox="1"/>
      </xdr:nvSpPr>
      <xdr:spPr>
        <a:xfrm>
          <a:off x="20199427" y="641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86377</xdr:rowOff>
    </xdr:from>
    <xdr:ext cx="469744" cy="259045"/>
    <xdr:sp macro="" textlink="">
      <xdr:nvSpPr>
        <xdr:cNvPr id="377" name="n_3aveValue【認定こども園・幼稚園・保育所】&#10;一人当たり面積"/>
        <xdr:cNvSpPr txBox="1"/>
      </xdr:nvSpPr>
      <xdr:spPr>
        <a:xfrm>
          <a:off x="19310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118127</xdr:rowOff>
    </xdr:from>
    <xdr:ext cx="469744" cy="259045"/>
    <xdr:sp macro="" textlink="">
      <xdr:nvSpPr>
        <xdr:cNvPr id="378" name="n_1mainValue【認定こども園・幼稚園・保育所】&#10;一人当たり面積"/>
        <xdr:cNvSpPr txBox="1"/>
      </xdr:nvSpPr>
      <xdr:spPr>
        <a:xfrm>
          <a:off x="21075727" y="680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110507</xdr:rowOff>
    </xdr:from>
    <xdr:ext cx="469744" cy="259045"/>
    <xdr:sp macro="" textlink="">
      <xdr:nvSpPr>
        <xdr:cNvPr id="379" name="n_2mainValue【認定こども園・幼稚園・保育所】&#10;一人当たり面積"/>
        <xdr:cNvSpPr txBox="1"/>
      </xdr:nvSpPr>
      <xdr:spPr>
        <a:xfrm>
          <a:off x="20199427" y="679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129557</xdr:rowOff>
    </xdr:from>
    <xdr:ext cx="469744" cy="259045"/>
    <xdr:sp macro="" textlink="">
      <xdr:nvSpPr>
        <xdr:cNvPr id="380" name="n_3mainValue【認定こども園・幼稚園・保育所】&#10;一人当たり面積"/>
        <xdr:cNvSpPr txBox="1"/>
      </xdr:nvSpPr>
      <xdr:spPr>
        <a:xfrm>
          <a:off x="193104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1" name="正方形/長方形 38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2" name="正方形/長方形 38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3" name="正方形/長方形 38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4" name="正方形/長方形 38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5" name="正方形/長方形 38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6" name="正方形/長方形 38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7" name="正方形/長方形 38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8" name="正方形/長方形 38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9" name="テキスト ボックス 38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0" name="直線コネクタ 38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91" name="テキスト ボックス 39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92" name="直線コネクタ 39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93" name="テキスト ボックス 39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4" name="直線コネクタ 39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5" name="テキスト ボックス 39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6" name="直線コネクタ 39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7" name="テキスト ボックス 39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98" name="直線コネクタ 39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99" name="テキスト ボックス 39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00" name="直線コネクタ 39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01" name="テキスト ボックス 400"/>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2" name="直線コネクタ 40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3" name="テキスト ボックス 40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91440</xdr:rowOff>
    </xdr:from>
    <xdr:to>
      <xdr:col>85</xdr:col>
      <xdr:colOff>126364</xdr:colOff>
      <xdr:row>63</xdr:row>
      <xdr:rowOff>123825</xdr:rowOff>
    </xdr:to>
    <xdr:cxnSp macro="">
      <xdr:nvCxnSpPr>
        <xdr:cNvPr id="405" name="直線コネクタ 404"/>
        <xdr:cNvCxnSpPr/>
      </xdr:nvCxnSpPr>
      <xdr:spPr>
        <a:xfrm flipV="1">
          <a:off x="16318864" y="9692640"/>
          <a:ext cx="0" cy="1232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127652</xdr:rowOff>
    </xdr:from>
    <xdr:ext cx="405111" cy="259045"/>
    <xdr:sp macro="" textlink="">
      <xdr:nvSpPr>
        <xdr:cNvPr id="406" name="【学校施設】&#10;有形固定資産減価償却率最小値テキスト"/>
        <xdr:cNvSpPr txBox="1"/>
      </xdr:nvSpPr>
      <xdr:spPr>
        <a:xfrm>
          <a:off x="16357600" y="1092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123825</xdr:rowOff>
    </xdr:from>
    <xdr:to>
      <xdr:col>86</xdr:col>
      <xdr:colOff>25400</xdr:colOff>
      <xdr:row>63</xdr:row>
      <xdr:rowOff>123825</xdr:rowOff>
    </xdr:to>
    <xdr:cxnSp macro="">
      <xdr:nvCxnSpPr>
        <xdr:cNvPr id="407" name="直線コネクタ 406"/>
        <xdr:cNvCxnSpPr/>
      </xdr:nvCxnSpPr>
      <xdr:spPr>
        <a:xfrm>
          <a:off x="16230600" y="1092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38117</xdr:rowOff>
    </xdr:from>
    <xdr:ext cx="405111" cy="259045"/>
    <xdr:sp macro="" textlink="">
      <xdr:nvSpPr>
        <xdr:cNvPr id="408" name="【学校施設】&#10;有形固定資産減価償却率最大値テキスト"/>
        <xdr:cNvSpPr txBox="1"/>
      </xdr:nvSpPr>
      <xdr:spPr>
        <a:xfrm>
          <a:off x="16357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91440</xdr:rowOff>
    </xdr:from>
    <xdr:to>
      <xdr:col>86</xdr:col>
      <xdr:colOff>25400</xdr:colOff>
      <xdr:row>56</xdr:row>
      <xdr:rowOff>91440</xdr:rowOff>
    </xdr:to>
    <xdr:cxnSp macro="">
      <xdr:nvCxnSpPr>
        <xdr:cNvPr id="409" name="直線コネクタ 408"/>
        <xdr:cNvCxnSpPr/>
      </xdr:nvCxnSpPr>
      <xdr:spPr>
        <a:xfrm>
          <a:off x="16230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93997</xdr:rowOff>
    </xdr:from>
    <xdr:ext cx="405111" cy="259045"/>
    <xdr:sp macro="" textlink="">
      <xdr:nvSpPr>
        <xdr:cNvPr id="410" name="【学校施設】&#10;有形固定資産減価償却率平均値テキスト"/>
        <xdr:cNvSpPr txBox="1"/>
      </xdr:nvSpPr>
      <xdr:spPr>
        <a:xfrm>
          <a:off x="16357600" y="10038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71120</xdr:rowOff>
    </xdr:from>
    <xdr:to>
      <xdr:col>85</xdr:col>
      <xdr:colOff>177800</xdr:colOff>
      <xdr:row>60</xdr:row>
      <xdr:rowOff>1270</xdr:rowOff>
    </xdr:to>
    <xdr:sp macro="" textlink="">
      <xdr:nvSpPr>
        <xdr:cNvPr id="411" name="フローチャート: 判断 410"/>
        <xdr:cNvSpPr/>
      </xdr:nvSpPr>
      <xdr:spPr>
        <a:xfrm>
          <a:off x="162687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92075</xdr:rowOff>
    </xdr:from>
    <xdr:to>
      <xdr:col>81</xdr:col>
      <xdr:colOff>101600</xdr:colOff>
      <xdr:row>60</xdr:row>
      <xdr:rowOff>22225</xdr:rowOff>
    </xdr:to>
    <xdr:sp macro="" textlink="">
      <xdr:nvSpPr>
        <xdr:cNvPr id="412" name="フローチャート: 判断 411"/>
        <xdr:cNvSpPr/>
      </xdr:nvSpPr>
      <xdr:spPr>
        <a:xfrm>
          <a:off x="15430500" y="102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95885</xdr:rowOff>
    </xdr:from>
    <xdr:to>
      <xdr:col>76</xdr:col>
      <xdr:colOff>165100</xdr:colOff>
      <xdr:row>60</xdr:row>
      <xdr:rowOff>26035</xdr:rowOff>
    </xdr:to>
    <xdr:sp macro="" textlink="">
      <xdr:nvSpPr>
        <xdr:cNvPr id="413" name="フローチャート: 判断 412"/>
        <xdr:cNvSpPr/>
      </xdr:nvSpPr>
      <xdr:spPr>
        <a:xfrm>
          <a:off x="14541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103505</xdr:rowOff>
    </xdr:from>
    <xdr:to>
      <xdr:col>72</xdr:col>
      <xdr:colOff>38100</xdr:colOff>
      <xdr:row>60</xdr:row>
      <xdr:rowOff>33655</xdr:rowOff>
    </xdr:to>
    <xdr:sp macro="" textlink="">
      <xdr:nvSpPr>
        <xdr:cNvPr id="414" name="フローチャート: 判断 413"/>
        <xdr:cNvSpPr/>
      </xdr:nvSpPr>
      <xdr:spPr>
        <a:xfrm>
          <a:off x="13652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5" name="テキスト ボックス 41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6" name="テキスト ボックス 41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7" name="テキスト ボックス 41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8" name="テキスト ボックス 41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9" name="テキスト ボックス 41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88265</xdr:rowOff>
    </xdr:from>
    <xdr:to>
      <xdr:col>85</xdr:col>
      <xdr:colOff>177800</xdr:colOff>
      <xdr:row>61</xdr:row>
      <xdr:rowOff>18415</xdr:rowOff>
    </xdr:to>
    <xdr:sp macro="" textlink="">
      <xdr:nvSpPr>
        <xdr:cNvPr id="420" name="楕円 419"/>
        <xdr:cNvSpPr/>
      </xdr:nvSpPr>
      <xdr:spPr>
        <a:xfrm>
          <a:off x="16268700" y="1037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66692</xdr:rowOff>
    </xdr:from>
    <xdr:ext cx="405111" cy="259045"/>
    <xdr:sp macro="" textlink="">
      <xdr:nvSpPr>
        <xdr:cNvPr id="421" name="【学校施設】&#10;有形固定資産減価償却率該当値テキスト"/>
        <xdr:cNvSpPr txBox="1"/>
      </xdr:nvSpPr>
      <xdr:spPr>
        <a:xfrm>
          <a:off x="16357600"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122555</xdr:rowOff>
    </xdr:from>
    <xdr:to>
      <xdr:col>81</xdr:col>
      <xdr:colOff>101600</xdr:colOff>
      <xdr:row>61</xdr:row>
      <xdr:rowOff>52705</xdr:rowOff>
    </xdr:to>
    <xdr:sp macro="" textlink="">
      <xdr:nvSpPr>
        <xdr:cNvPr id="422" name="楕円 421"/>
        <xdr:cNvSpPr/>
      </xdr:nvSpPr>
      <xdr:spPr>
        <a:xfrm>
          <a:off x="15430500" y="104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139065</xdr:rowOff>
    </xdr:from>
    <xdr:to>
      <xdr:col>85</xdr:col>
      <xdr:colOff>127000</xdr:colOff>
      <xdr:row>61</xdr:row>
      <xdr:rowOff>1905</xdr:rowOff>
    </xdr:to>
    <xdr:cxnSp macro="">
      <xdr:nvCxnSpPr>
        <xdr:cNvPr id="423" name="直線コネクタ 422"/>
        <xdr:cNvCxnSpPr/>
      </xdr:nvCxnSpPr>
      <xdr:spPr>
        <a:xfrm flipV="1">
          <a:off x="15481300" y="1042606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143510</xdr:rowOff>
    </xdr:from>
    <xdr:to>
      <xdr:col>76</xdr:col>
      <xdr:colOff>165100</xdr:colOff>
      <xdr:row>61</xdr:row>
      <xdr:rowOff>73660</xdr:rowOff>
    </xdr:to>
    <xdr:sp macro="" textlink="">
      <xdr:nvSpPr>
        <xdr:cNvPr id="424" name="楕円 423"/>
        <xdr:cNvSpPr/>
      </xdr:nvSpPr>
      <xdr:spPr>
        <a:xfrm>
          <a:off x="14541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1905</xdr:rowOff>
    </xdr:from>
    <xdr:to>
      <xdr:col>81</xdr:col>
      <xdr:colOff>50800</xdr:colOff>
      <xdr:row>61</xdr:row>
      <xdr:rowOff>22860</xdr:rowOff>
    </xdr:to>
    <xdr:cxnSp macro="">
      <xdr:nvCxnSpPr>
        <xdr:cNvPr id="425" name="直線コネクタ 424"/>
        <xdr:cNvCxnSpPr/>
      </xdr:nvCxnSpPr>
      <xdr:spPr>
        <a:xfrm flipV="1">
          <a:off x="14592300" y="1046035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33020</xdr:rowOff>
    </xdr:from>
    <xdr:to>
      <xdr:col>72</xdr:col>
      <xdr:colOff>38100</xdr:colOff>
      <xdr:row>61</xdr:row>
      <xdr:rowOff>134620</xdr:rowOff>
    </xdr:to>
    <xdr:sp macro="" textlink="">
      <xdr:nvSpPr>
        <xdr:cNvPr id="426" name="楕円 425"/>
        <xdr:cNvSpPr/>
      </xdr:nvSpPr>
      <xdr:spPr>
        <a:xfrm>
          <a:off x="13652500" y="1049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22860</xdr:rowOff>
    </xdr:from>
    <xdr:to>
      <xdr:col>76</xdr:col>
      <xdr:colOff>114300</xdr:colOff>
      <xdr:row>61</xdr:row>
      <xdr:rowOff>83820</xdr:rowOff>
    </xdr:to>
    <xdr:cxnSp macro="">
      <xdr:nvCxnSpPr>
        <xdr:cNvPr id="427" name="直線コネクタ 426"/>
        <xdr:cNvCxnSpPr/>
      </xdr:nvCxnSpPr>
      <xdr:spPr>
        <a:xfrm flipV="1">
          <a:off x="13703300" y="1048131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38752</xdr:rowOff>
    </xdr:from>
    <xdr:ext cx="405111" cy="259045"/>
    <xdr:sp macro="" textlink="">
      <xdr:nvSpPr>
        <xdr:cNvPr id="428" name="n_1aveValue【学校施設】&#10;有形固定資産減価償却率"/>
        <xdr:cNvSpPr txBox="1"/>
      </xdr:nvSpPr>
      <xdr:spPr>
        <a:xfrm>
          <a:off x="15266044" y="998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42562</xdr:rowOff>
    </xdr:from>
    <xdr:ext cx="405111" cy="259045"/>
    <xdr:sp macro="" textlink="">
      <xdr:nvSpPr>
        <xdr:cNvPr id="429" name="n_2aveValue【学校施設】&#10;有形固定資産減価償却率"/>
        <xdr:cNvSpPr txBox="1"/>
      </xdr:nvSpPr>
      <xdr:spPr>
        <a:xfrm>
          <a:off x="143897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50182</xdr:rowOff>
    </xdr:from>
    <xdr:ext cx="405111" cy="259045"/>
    <xdr:sp macro="" textlink="">
      <xdr:nvSpPr>
        <xdr:cNvPr id="430" name="n_3aveValue【学校施設】&#10;有形固定資産減価償却率"/>
        <xdr:cNvSpPr txBox="1"/>
      </xdr:nvSpPr>
      <xdr:spPr>
        <a:xfrm>
          <a:off x="13500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43832</xdr:rowOff>
    </xdr:from>
    <xdr:ext cx="405111" cy="259045"/>
    <xdr:sp macro="" textlink="">
      <xdr:nvSpPr>
        <xdr:cNvPr id="431" name="n_1mainValue【学校施設】&#10;有形固定資産減価償却率"/>
        <xdr:cNvSpPr txBox="1"/>
      </xdr:nvSpPr>
      <xdr:spPr>
        <a:xfrm>
          <a:off x="15266044" y="1050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64787</xdr:rowOff>
    </xdr:from>
    <xdr:ext cx="405111" cy="259045"/>
    <xdr:sp macro="" textlink="">
      <xdr:nvSpPr>
        <xdr:cNvPr id="432" name="n_2mainValue【学校施設】&#10;有形固定資産減価償却率"/>
        <xdr:cNvSpPr txBox="1"/>
      </xdr:nvSpPr>
      <xdr:spPr>
        <a:xfrm>
          <a:off x="143897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125747</xdr:rowOff>
    </xdr:from>
    <xdr:ext cx="405111" cy="259045"/>
    <xdr:sp macro="" textlink="">
      <xdr:nvSpPr>
        <xdr:cNvPr id="433" name="n_3mainValue【学校施設】&#10;有形固定資産減価償却率"/>
        <xdr:cNvSpPr txBox="1"/>
      </xdr:nvSpPr>
      <xdr:spPr>
        <a:xfrm>
          <a:off x="13500744" y="1058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4" name="正方形/長方形 43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5" name="正方形/長方形 43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6" name="正方形/長方形 43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7" name="正方形/長方形 43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8" name="正方形/長方形 43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9" name="正方形/長方形 43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0" name="正方形/長方形 43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1" name="正方形/長方形 44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2" name="テキスト ボックス 44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3" name="直線コネクタ 44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44" name="テキスト ボックス 44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45" name="直線コネクタ 44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46" name="テキスト ボックス 44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47" name="直線コネクタ 44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48" name="テキスト ボックス 44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49" name="直線コネクタ 44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50" name="テキスト ボックス 44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51" name="直線コネクタ 45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52" name="テキスト ボックス 45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3" name="直線コネクタ 45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54" name="テキスト ボックス 45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138532</xdr:rowOff>
    </xdr:from>
    <xdr:to>
      <xdr:col>116</xdr:col>
      <xdr:colOff>62864</xdr:colOff>
      <xdr:row>64</xdr:row>
      <xdr:rowOff>31090</xdr:rowOff>
    </xdr:to>
    <xdr:cxnSp macro="">
      <xdr:nvCxnSpPr>
        <xdr:cNvPr id="456" name="直線コネクタ 455"/>
        <xdr:cNvCxnSpPr/>
      </xdr:nvCxnSpPr>
      <xdr:spPr>
        <a:xfrm flipV="1">
          <a:off x="22160864" y="9739732"/>
          <a:ext cx="0" cy="1264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34917</xdr:rowOff>
    </xdr:from>
    <xdr:ext cx="469744" cy="259045"/>
    <xdr:sp macro="" textlink="">
      <xdr:nvSpPr>
        <xdr:cNvPr id="457" name="【学校施設】&#10;一人当たり面積最小値テキスト"/>
        <xdr:cNvSpPr txBox="1"/>
      </xdr:nvSpPr>
      <xdr:spPr>
        <a:xfrm>
          <a:off x="22199600" y="1100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31090</xdr:rowOff>
    </xdr:from>
    <xdr:to>
      <xdr:col>116</xdr:col>
      <xdr:colOff>152400</xdr:colOff>
      <xdr:row>64</xdr:row>
      <xdr:rowOff>31090</xdr:rowOff>
    </xdr:to>
    <xdr:cxnSp macro="">
      <xdr:nvCxnSpPr>
        <xdr:cNvPr id="458" name="直線コネクタ 457"/>
        <xdr:cNvCxnSpPr/>
      </xdr:nvCxnSpPr>
      <xdr:spPr>
        <a:xfrm>
          <a:off x="22072600" y="11003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85209</xdr:rowOff>
    </xdr:from>
    <xdr:ext cx="469744" cy="259045"/>
    <xdr:sp macro="" textlink="">
      <xdr:nvSpPr>
        <xdr:cNvPr id="459" name="【学校施設】&#10;一人当たり面積最大値テキスト"/>
        <xdr:cNvSpPr txBox="1"/>
      </xdr:nvSpPr>
      <xdr:spPr>
        <a:xfrm>
          <a:off x="22199600" y="951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138532</xdr:rowOff>
    </xdr:from>
    <xdr:to>
      <xdr:col>116</xdr:col>
      <xdr:colOff>152400</xdr:colOff>
      <xdr:row>56</xdr:row>
      <xdr:rowOff>138532</xdr:rowOff>
    </xdr:to>
    <xdr:cxnSp macro="">
      <xdr:nvCxnSpPr>
        <xdr:cNvPr id="460" name="直線コネクタ 459"/>
        <xdr:cNvCxnSpPr/>
      </xdr:nvCxnSpPr>
      <xdr:spPr>
        <a:xfrm>
          <a:off x="22072600" y="9739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85920</xdr:rowOff>
    </xdr:from>
    <xdr:ext cx="469744" cy="259045"/>
    <xdr:sp macro="" textlink="">
      <xdr:nvSpPr>
        <xdr:cNvPr id="461" name="【学校施設】&#10;一人当たり面積平均値テキスト"/>
        <xdr:cNvSpPr txBox="1"/>
      </xdr:nvSpPr>
      <xdr:spPr>
        <a:xfrm>
          <a:off x="22199600" y="10544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63043</xdr:rowOff>
    </xdr:from>
    <xdr:to>
      <xdr:col>116</xdr:col>
      <xdr:colOff>114300</xdr:colOff>
      <xdr:row>62</xdr:row>
      <xdr:rowOff>164643</xdr:rowOff>
    </xdr:to>
    <xdr:sp macro="" textlink="">
      <xdr:nvSpPr>
        <xdr:cNvPr id="462" name="フローチャート: 判断 461"/>
        <xdr:cNvSpPr/>
      </xdr:nvSpPr>
      <xdr:spPr>
        <a:xfrm>
          <a:off x="22110700" y="1069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75387</xdr:rowOff>
    </xdr:from>
    <xdr:to>
      <xdr:col>112</xdr:col>
      <xdr:colOff>38100</xdr:colOff>
      <xdr:row>63</xdr:row>
      <xdr:rowOff>5537</xdr:rowOff>
    </xdr:to>
    <xdr:sp macro="" textlink="">
      <xdr:nvSpPr>
        <xdr:cNvPr id="463" name="フローチャート: 判断 462"/>
        <xdr:cNvSpPr/>
      </xdr:nvSpPr>
      <xdr:spPr>
        <a:xfrm>
          <a:off x="21272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77674</xdr:rowOff>
    </xdr:from>
    <xdr:to>
      <xdr:col>107</xdr:col>
      <xdr:colOff>101600</xdr:colOff>
      <xdr:row>63</xdr:row>
      <xdr:rowOff>7824</xdr:rowOff>
    </xdr:to>
    <xdr:sp macro="" textlink="">
      <xdr:nvSpPr>
        <xdr:cNvPr id="464" name="フローチャート: 判断 463"/>
        <xdr:cNvSpPr/>
      </xdr:nvSpPr>
      <xdr:spPr>
        <a:xfrm>
          <a:off x="20383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84531</xdr:rowOff>
    </xdr:from>
    <xdr:to>
      <xdr:col>102</xdr:col>
      <xdr:colOff>165100</xdr:colOff>
      <xdr:row>63</xdr:row>
      <xdr:rowOff>14681</xdr:rowOff>
    </xdr:to>
    <xdr:sp macro="" textlink="">
      <xdr:nvSpPr>
        <xdr:cNvPr id="465" name="フローチャート: 判断 464"/>
        <xdr:cNvSpPr/>
      </xdr:nvSpPr>
      <xdr:spPr>
        <a:xfrm>
          <a:off x="19494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66" name="テキスト ボックス 46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7" name="テキスト ボックス 46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8" name="テキスト ボックス 46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9" name="テキスト ボックス 46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0" name="テキスト ボックス 46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101905</xdr:rowOff>
    </xdr:from>
    <xdr:to>
      <xdr:col>116</xdr:col>
      <xdr:colOff>114300</xdr:colOff>
      <xdr:row>63</xdr:row>
      <xdr:rowOff>32055</xdr:rowOff>
    </xdr:to>
    <xdr:sp macro="" textlink="">
      <xdr:nvSpPr>
        <xdr:cNvPr id="471" name="楕円 470"/>
        <xdr:cNvSpPr/>
      </xdr:nvSpPr>
      <xdr:spPr>
        <a:xfrm>
          <a:off x="22110700" y="1073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80332</xdr:rowOff>
    </xdr:from>
    <xdr:ext cx="469744" cy="259045"/>
    <xdr:sp macro="" textlink="">
      <xdr:nvSpPr>
        <xdr:cNvPr id="472" name="【学校施設】&#10;一人当たり面積該当値テキスト"/>
        <xdr:cNvSpPr txBox="1"/>
      </xdr:nvSpPr>
      <xdr:spPr>
        <a:xfrm>
          <a:off x="22199600" y="10710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93675</xdr:rowOff>
    </xdr:from>
    <xdr:to>
      <xdr:col>112</xdr:col>
      <xdr:colOff>38100</xdr:colOff>
      <xdr:row>63</xdr:row>
      <xdr:rowOff>23825</xdr:rowOff>
    </xdr:to>
    <xdr:sp macro="" textlink="">
      <xdr:nvSpPr>
        <xdr:cNvPr id="473" name="楕円 472"/>
        <xdr:cNvSpPr/>
      </xdr:nvSpPr>
      <xdr:spPr>
        <a:xfrm>
          <a:off x="21272500" y="1072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144475</xdr:rowOff>
    </xdr:from>
    <xdr:to>
      <xdr:col>116</xdr:col>
      <xdr:colOff>63500</xdr:colOff>
      <xdr:row>62</xdr:row>
      <xdr:rowOff>152705</xdr:rowOff>
    </xdr:to>
    <xdr:cxnSp macro="">
      <xdr:nvCxnSpPr>
        <xdr:cNvPr id="474" name="直線コネクタ 473"/>
        <xdr:cNvCxnSpPr/>
      </xdr:nvCxnSpPr>
      <xdr:spPr>
        <a:xfrm>
          <a:off x="21323300" y="10774375"/>
          <a:ext cx="8382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68986</xdr:rowOff>
    </xdr:from>
    <xdr:to>
      <xdr:col>107</xdr:col>
      <xdr:colOff>101600</xdr:colOff>
      <xdr:row>62</xdr:row>
      <xdr:rowOff>170586</xdr:rowOff>
    </xdr:to>
    <xdr:sp macro="" textlink="">
      <xdr:nvSpPr>
        <xdr:cNvPr id="475" name="楕円 474"/>
        <xdr:cNvSpPr/>
      </xdr:nvSpPr>
      <xdr:spPr>
        <a:xfrm>
          <a:off x="20383500" y="1069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119786</xdr:rowOff>
    </xdr:from>
    <xdr:to>
      <xdr:col>111</xdr:col>
      <xdr:colOff>177800</xdr:colOff>
      <xdr:row>62</xdr:row>
      <xdr:rowOff>144475</xdr:rowOff>
    </xdr:to>
    <xdr:cxnSp macro="">
      <xdr:nvCxnSpPr>
        <xdr:cNvPr id="476" name="直線コネクタ 475"/>
        <xdr:cNvCxnSpPr/>
      </xdr:nvCxnSpPr>
      <xdr:spPr>
        <a:xfrm>
          <a:off x="20434300" y="10749686"/>
          <a:ext cx="889000" cy="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71730</xdr:rowOff>
    </xdr:from>
    <xdr:to>
      <xdr:col>102</xdr:col>
      <xdr:colOff>165100</xdr:colOff>
      <xdr:row>63</xdr:row>
      <xdr:rowOff>1880</xdr:rowOff>
    </xdr:to>
    <xdr:sp macro="" textlink="">
      <xdr:nvSpPr>
        <xdr:cNvPr id="477" name="楕円 476"/>
        <xdr:cNvSpPr/>
      </xdr:nvSpPr>
      <xdr:spPr>
        <a:xfrm>
          <a:off x="19494500" y="1070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119786</xdr:rowOff>
    </xdr:from>
    <xdr:to>
      <xdr:col>107</xdr:col>
      <xdr:colOff>50800</xdr:colOff>
      <xdr:row>62</xdr:row>
      <xdr:rowOff>122530</xdr:rowOff>
    </xdr:to>
    <xdr:cxnSp macro="">
      <xdr:nvCxnSpPr>
        <xdr:cNvPr id="478" name="直線コネクタ 477"/>
        <xdr:cNvCxnSpPr/>
      </xdr:nvCxnSpPr>
      <xdr:spPr>
        <a:xfrm flipV="1">
          <a:off x="19545300" y="10749686"/>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22064</xdr:rowOff>
    </xdr:from>
    <xdr:ext cx="469744" cy="259045"/>
    <xdr:sp macro="" textlink="">
      <xdr:nvSpPr>
        <xdr:cNvPr id="479" name="n_1aveValue【学校施設】&#10;一人当たり面積"/>
        <xdr:cNvSpPr txBox="1"/>
      </xdr:nvSpPr>
      <xdr:spPr>
        <a:xfrm>
          <a:off x="21075727" y="10480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170401</xdr:rowOff>
    </xdr:from>
    <xdr:ext cx="469744" cy="259045"/>
    <xdr:sp macro="" textlink="">
      <xdr:nvSpPr>
        <xdr:cNvPr id="480" name="n_2aveValue【学校施設】&#10;一人当たり面積"/>
        <xdr:cNvSpPr txBox="1"/>
      </xdr:nvSpPr>
      <xdr:spPr>
        <a:xfrm>
          <a:off x="20199427" y="1080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5808</xdr:rowOff>
    </xdr:from>
    <xdr:ext cx="469744" cy="259045"/>
    <xdr:sp macro="" textlink="">
      <xdr:nvSpPr>
        <xdr:cNvPr id="481" name="n_3aveValue【学校施設】&#10;一人当たり面積"/>
        <xdr:cNvSpPr txBox="1"/>
      </xdr:nvSpPr>
      <xdr:spPr>
        <a:xfrm>
          <a:off x="19310427" y="1080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14952</xdr:rowOff>
    </xdr:from>
    <xdr:ext cx="469744" cy="259045"/>
    <xdr:sp macro="" textlink="">
      <xdr:nvSpPr>
        <xdr:cNvPr id="482" name="n_1mainValue【学校施設】&#10;一人当たり面積"/>
        <xdr:cNvSpPr txBox="1"/>
      </xdr:nvSpPr>
      <xdr:spPr>
        <a:xfrm>
          <a:off x="21075727" y="10816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15663</xdr:rowOff>
    </xdr:from>
    <xdr:ext cx="469744" cy="259045"/>
    <xdr:sp macro="" textlink="">
      <xdr:nvSpPr>
        <xdr:cNvPr id="483" name="n_2mainValue【学校施設】&#10;一人当たり面積"/>
        <xdr:cNvSpPr txBox="1"/>
      </xdr:nvSpPr>
      <xdr:spPr>
        <a:xfrm>
          <a:off x="20199427" y="1047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18407</xdr:rowOff>
    </xdr:from>
    <xdr:ext cx="469744" cy="259045"/>
    <xdr:sp macro="" textlink="">
      <xdr:nvSpPr>
        <xdr:cNvPr id="484" name="n_3mainValue【学校施設】&#10;一人当たり面積"/>
        <xdr:cNvSpPr txBox="1"/>
      </xdr:nvSpPr>
      <xdr:spPr>
        <a:xfrm>
          <a:off x="19310427" y="1047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5" name="正方形/長方形 48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6" name="正方形/長方形 48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7" name="正方形/長方形 48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8" name="正方形/長方形 48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9" name="正方形/長方形 48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0" name="正方形/長方形 48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1" name="正方形/長方形 49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2" name="正方形/長方形 49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3" name="テキスト ボックス 49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4" name="直線コネクタ 49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95" name="直線コネクタ 49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96" name="テキスト ボックス 49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97" name="直線コネクタ 49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98" name="テキスト ボックス 49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99" name="直線コネクタ 49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0" name="テキスト ボックス 49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1" name="直線コネクタ 50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02" name="テキスト ボックス 50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03" name="直線コネクタ 50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4" name="テキスト ボックス 50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05" name="直線コネクタ 50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06" name="テキスト ボックス 50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7" name="直線コネクタ 50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8" name="テキスト ボックス 50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165463</xdr:rowOff>
    </xdr:to>
    <xdr:cxnSp macro="">
      <xdr:nvCxnSpPr>
        <xdr:cNvPr id="510" name="直線コネクタ 509"/>
        <xdr:cNvCxnSpPr/>
      </xdr:nvCxnSpPr>
      <xdr:spPr>
        <a:xfrm flipV="1">
          <a:off x="16318864" y="13280571"/>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169290</xdr:rowOff>
    </xdr:from>
    <xdr:ext cx="340478" cy="259045"/>
    <xdr:sp macro="" textlink="">
      <xdr:nvSpPr>
        <xdr:cNvPr id="511" name="【児童館】&#10;有形固定資産減価償却率最小値テキスト"/>
        <xdr:cNvSpPr txBox="1"/>
      </xdr:nvSpPr>
      <xdr:spPr>
        <a:xfrm>
          <a:off x="16357600" y="1491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165463</xdr:rowOff>
    </xdr:from>
    <xdr:to>
      <xdr:col>86</xdr:col>
      <xdr:colOff>25400</xdr:colOff>
      <xdr:row>86</xdr:row>
      <xdr:rowOff>165463</xdr:rowOff>
    </xdr:to>
    <xdr:cxnSp macro="">
      <xdr:nvCxnSpPr>
        <xdr:cNvPr id="512" name="直線コネクタ 511"/>
        <xdr:cNvCxnSpPr/>
      </xdr:nvCxnSpPr>
      <xdr:spPr>
        <a:xfrm>
          <a:off x="16230600" y="1491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13"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14" name="直線コネクタ 513"/>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1650</xdr:rowOff>
    </xdr:from>
    <xdr:ext cx="405111" cy="259045"/>
    <xdr:sp macro="" textlink="">
      <xdr:nvSpPr>
        <xdr:cNvPr id="515" name="【児童館】&#10;有形固定資産減価償却率平均値テキスト"/>
        <xdr:cNvSpPr txBox="1"/>
      </xdr:nvSpPr>
      <xdr:spPr>
        <a:xfrm>
          <a:off x="16357600" y="14060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23223</xdr:rowOff>
    </xdr:from>
    <xdr:to>
      <xdr:col>85</xdr:col>
      <xdr:colOff>177800</xdr:colOff>
      <xdr:row>82</xdr:row>
      <xdr:rowOff>124823</xdr:rowOff>
    </xdr:to>
    <xdr:sp macro="" textlink="">
      <xdr:nvSpPr>
        <xdr:cNvPr id="516" name="フローチャート: 判断 515"/>
        <xdr:cNvSpPr/>
      </xdr:nvSpPr>
      <xdr:spPr>
        <a:xfrm>
          <a:off x="162687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46082</xdr:rowOff>
    </xdr:from>
    <xdr:to>
      <xdr:col>81</xdr:col>
      <xdr:colOff>101600</xdr:colOff>
      <xdr:row>82</xdr:row>
      <xdr:rowOff>147682</xdr:rowOff>
    </xdr:to>
    <xdr:sp macro="" textlink="">
      <xdr:nvSpPr>
        <xdr:cNvPr id="517" name="フローチャート: 判断 516"/>
        <xdr:cNvSpPr/>
      </xdr:nvSpPr>
      <xdr:spPr>
        <a:xfrm>
          <a:off x="15430500" y="1410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85271</xdr:rowOff>
    </xdr:from>
    <xdr:to>
      <xdr:col>76</xdr:col>
      <xdr:colOff>165100</xdr:colOff>
      <xdr:row>83</xdr:row>
      <xdr:rowOff>15421</xdr:rowOff>
    </xdr:to>
    <xdr:sp macro="" textlink="">
      <xdr:nvSpPr>
        <xdr:cNvPr id="518" name="フローチャート: 判断 517"/>
        <xdr:cNvSpPr/>
      </xdr:nvSpPr>
      <xdr:spPr>
        <a:xfrm>
          <a:off x="14541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165281</xdr:rowOff>
    </xdr:from>
    <xdr:to>
      <xdr:col>72</xdr:col>
      <xdr:colOff>38100</xdr:colOff>
      <xdr:row>83</xdr:row>
      <xdr:rowOff>95431</xdr:rowOff>
    </xdr:to>
    <xdr:sp macro="" textlink="">
      <xdr:nvSpPr>
        <xdr:cNvPr id="519" name="フローチャート: 判断 518"/>
        <xdr:cNvSpPr/>
      </xdr:nvSpPr>
      <xdr:spPr>
        <a:xfrm>
          <a:off x="13652500" y="1422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0" name="テキスト ボックス 51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1" name="テキスト ボックス 52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2" name="テキスト ボックス 52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3" name="テキスト ボックス 52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4" name="テキスト ボックス 52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135889</xdr:rowOff>
    </xdr:from>
    <xdr:to>
      <xdr:col>85</xdr:col>
      <xdr:colOff>177800</xdr:colOff>
      <xdr:row>81</xdr:row>
      <xdr:rowOff>66039</xdr:rowOff>
    </xdr:to>
    <xdr:sp macro="" textlink="">
      <xdr:nvSpPr>
        <xdr:cNvPr id="525" name="楕円 524"/>
        <xdr:cNvSpPr/>
      </xdr:nvSpPr>
      <xdr:spPr>
        <a:xfrm>
          <a:off x="162687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158766</xdr:rowOff>
    </xdr:from>
    <xdr:ext cx="405111" cy="259045"/>
    <xdr:sp macro="" textlink="">
      <xdr:nvSpPr>
        <xdr:cNvPr id="526" name="【児童館】&#10;有形固定資産減価償却率該当値テキスト"/>
        <xdr:cNvSpPr txBox="1"/>
      </xdr:nvSpPr>
      <xdr:spPr>
        <a:xfrm>
          <a:off x="16357600" y="1370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163649</xdr:rowOff>
    </xdr:from>
    <xdr:to>
      <xdr:col>81</xdr:col>
      <xdr:colOff>101600</xdr:colOff>
      <xdr:row>81</xdr:row>
      <xdr:rowOff>93799</xdr:rowOff>
    </xdr:to>
    <xdr:sp macro="" textlink="">
      <xdr:nvSpPr>
        <xdr:cNvPr id="527" name="楕円 526"/>
        <xdr:cNvSpPr/>
      </xdr:nvSpPr>
      <xdr:spPr>
        <a:xfrm>
          <a:off x="15430500" y="1387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15239</xdr:rowOff>
    </xdr:from>
    <xdr:to>
      <xdr:col>85</xdr:col>
      <xdr:colOff>127000</xdr:colOff>
      <xdr:row>81</xdr:row>
      <xdr:rowOff>42999</xdr:rowOff>
    </xdr:to>
    <xdr:cxnSp macro="">
      <xdr:nvCxnSpPr>
        <xdr:cNvPr id="528" name="直線コネクタ 527"/>
        <xdr:cNvCxnSpPr/>
      </xdr:nvCxnSpPr>
      <xdr:spPr>
        <a:xfrm flipV="1">
          <a:off x="15481300" y="13902689"/>
          <a:ext cx="8382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19957</xdr:rowOff>
    </xdr:from>
    <xdr:to>
      <xdr:col>76</xdr:col>
      <xdr:colOff>165100</xdr:colOff>
      <xdr:row>81</xdr:row>
      <xdr:rowOff>121557</xdr:rowOff>
    </xdr:to>
    <xdr:sp macro="" textlink="">
      <xdr:nvSpPr>
        <xdr:cNvPr id="529" name="楕円 528"/>
        <xdr:cNvSpPr/>
      </xdr:nvSpPr>
      <xdr:spPr>
        <a:xfrm>
          <a:off x="14541500" y="1390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42999</xdr:rowOff>
    </xdr:from>
    <xdr:to>
      <xdr:col>81</xdr:col>
      <xdr:colOff>50800</xdr:colOff>
      <xdr:row>81</xdr:row>
      <xdr:rowOff>70757</xdr:rowOff>
    </xdr:to>
    <xdr:cxnSp macro="">
      <xdr:nvCxnSpPr>
        <xdr:cNvPr id="530" name="直線コネクタ 529"/>
        <xdr:cNvCxnSpPr/>
      </xdr:nvCxnSpPr>
      <xdr:spPr>
        <a:xfrm flipV="1">
          <a:off x="14592300" y="1393044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160382</xdr:rowOff>
    </xdr:from>
    <xdr:to>
      <xdr:col>72</xdr:col>
      <xdr:colOff>38100</xdr:colOff>
      <xdr:row>82</xdr:row>
      <xdr:rowOff>90532</xdr:rowOff>
    </xdr:to>
    <xdr:sp macro="" textlink="">
      <xdr:nvSpPr>
        <xdr:cNvPr id="531" name="楕円 530"/>
        <xdr:cNvSpPr/>
      </xdr:nvSpPr>
      <xdr:spPr>
        <a:xfrm>
          <a:off x="13652500" y="1404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70757</xdr:rowOff>
    </xdr:from>
    <xdr:to>
      <xdr:col>76</xdr:col>
      <xdr:colOff>114300</xdr:colOff>
      <xdr:row>82</xdr:row>
      <xdr:rowOff>39732</xdr:rowOff>
    </xdr:to>
    <xdr:cxnSp macro="">
      <xdr:nvCxnSpPr>
        <xdr:cNvPr id="532" name="直線コネクタ 531"/>
        <xdr:cNvCxnSpPr/>
      </xdr:nvCxnSpPr>
      <xdr:spPr>
        <a:xfrm flipV="1">
          <a:off x="13703300" y="13958207"/>
          <a:ext cx="889000" cy="14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138809</xdr:rowOff>
    </xdr:from>
    <xdr:ext cx="405111" cy="259045"/>
    <xdr:sp macro="" textlink="">
      <xdr:nvSpPr>
        <xdr:cNvPr id="533" name="n_1aveValue【児童館】&#10;有形固定資産減価償却率"/>
        <xdr:cNvSpPr txBox="1"/>
      </xdr:nvSpPr>
      <xdr:spPr>
        <a:xfrm>
          <a:off x="15266044" y="1419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6548</xdr:rowOff>
    </xdr:from>
    <xdr:ext cx="405111" cy="259045"/>
    <xdr:sp macro="" textlink="">
      <xdr:nvSpPr>
        <xdr:cNvPr id="534" name="n_2aveValue【児童館】&#10;有形固定資産減価償却率"/>
        <xdr:cNvSpPr txBox="1"/>
      </xdr:nvSpPr>
      <xdr:spPr>
        <a:xfrm>
          <a:off x="143897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86558</xdr:rowOff>
    </xdr:from>
    <xdr:ext cx="405111" cy="259045"/>
    <xdr:sp macro="" textlink="">
      <xdr:nvSpPr>
        <xdr:cNvPr id="535" name="n_3aveValue【児童館】&#10;有形固定資産減価償却率"/>
        <xdr:cNvSpPr txBox="1"/>
      </xdr:nvSpPr>
      <xdr:spPr>
        <a:xfrm>
          <a:off x="13500744" y="1431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110326</xdr:rowOff>
    </xdr:from>
    <xdr:ext cx="405111" cy="259045"/>
    <xdr:sp macro="" textlink="">
      <xdr:nvSpPr>
        <xdr:cNvPr id="536" name="n_1mainValue【児童館】&#10;有形固定資産減価償却率"/>
        <xdr:cNvSpPr txBox="1"/>
      </xdr:nvSpPr>
      <xdr:spPr>
        <a:xfrm>
          <a:off x="15266044" y="1365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138084</xdr:rowOff>
    </xdr:from>
    <xdr:ext cx="405111" cy="259045"/>
    <xdr:sp macro="" textlink="">
      <xdr:nvSpPr>
        <xdr:cNvPr id="537" name="n_2mainValue【児童館】&#10;有形固定資産減価償却率"/>
        <xdr:cNvSpPr txBox="1"/>
      </xdr:nvSpPr>
      <xdr:spPr>
        <a:xfrm>
          <a:off x="14389744" y="1368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107059</xdr:rowOff>
    </xdr:from>
    <xdr:ext cx="405111" cy="259045"/>
    <xdr:sp macro="" textlink="">
      <xdr:nvSpPr>
        <xdr:cNvPr id="538" name="n_3mainValue【児童館】&#10;有形固定資産減価償却率"/>
        <xdr:cNvSpPr txBox="1"/>
      </xdr:nvSpPr>
      <xdr:spPr>
        <a:xfrm>
          <a:off x="13500744" y="1382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9" name="正方形/長方形 53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0" name="正方形/長方形 53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1" name="正方形/長方形 54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2" name="正方形/長方形 54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3" name="正方形/長方形 54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4" name="正方形/長方形 54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5" name="正方形/長方形 54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6" name="正方形/長方形 54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7" name="テキスト ボックス 54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8" name="直線コネクタ 54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9" name="直線コネクタ 54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50" name="テキスト ボックス 54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51" name="直線コネクタ 55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52" name="テキスト ボックス 55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3" name="直線コネクタ 55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4" name="テキスト ボックス 55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5" name="直線コネクタ 55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6" name="テキスト ボックス 55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7" name="直線コネクタ 55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8" name="テキスト ボックス 55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9" name="直線コネクタ 55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0" name="テキスト ボックス 55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34289</xdr:rowOff>
    </xdr:from>
    <xdr:to>
      <xdr:col>116</xdr:col>
      <xdr:colOff>62864</xdr:colOff>
      <xdr:row>86</xdr:row>
      <xdr:rowOff>102870</xdr:rowOff>
    </xdr:to>
    <xdr:cxnSp macro="">
      <xdr:nvCxnSpPr>
        <xdr:cNvPr id="562" name="直線コネクタ 561"/>
        <xdr:cNvCxnSpPr/>
      </xdr:nvCxnSpPr>
      <xdr:spPr>
        <a:xfrm flipV="1">
          <a:off x="22160864" y="13578839"/>
          <a:ext cx="0" cy="126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563" name="【児童館】&#10;一人当たり面積最小値テキスト"/>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564" name="直線コネクタ 563"/>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152416</xdr:rowOff>
    </xdr:from>
    <xdr:ext cx="469744" cy="259045"/>
    <xdr:sp macro="" textlink="">
      <xdr:nvSpPr>
        <xdr:cNvPr id="565" name="【児童館】&#10;一人当たり面積最大値テキスト"/>
        <xdr:cNvSpPr txBox="1"/>
      </xdr:nvSpPr>
      <xdr:spPr>
        <a:xfrm>
          <a:off x="22199600" y="1335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34289</xdr:rowOff>
    </xdr:from>
    <xdr:to>
      <xdr:col>116</xdr:col>
      <xdr:colOff>152400</xdr:colOff>
      <xdr:row>79</xdr:row>
      <xdr:rowOff>34289</xdr:rowOff>
    </xdr:to>
    <xdr:cxnSp macro="">
      <xdr:nvCxnSpPr>
        <xdr:cNvPr id="566" name="直線コネクタ 565"/>
        <xdr:cNvCxnSpPr/>
      </xdr:nvCxnSpPr>
      <xdr:spPr>
        <a:xfrm>
          <a:off x="22072600" y="1357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105427</xdr:rowOff>
    </xdr:from>
    <xdr:ext cx="469744" cy="259045"/>
    <xdr:sp macro="" textlink="">
      <xdr:nvSpPr>
        <xdr:cNvPr id="567" name="【児童館】&#10;一人当たり面積平均値テキスト"/>
        <xdr:cNvSpPr txBox="1"/>
      </xdr:nvSpPr>
      <xdr:spPr>
        <a:xfrm>
          <a:off x="22199600" y="14507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568" name="フローチャート: 判断 567"/>
        <xdr:cNvSpPr/>
      </xdr:nvSpPr>
      <xdr:spPr>
        <a:xfrm>
          <a:off x="221107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113030</xdr:rowOff>
    </xdr:from>
    <xdr:to>
      <xdr:col>112</xdr:col>
      <xdr:colOff>38100</xdr:colOff>
      <xdr:row>86</xdr:row>
      <xdr:rowOff>43180</xdr:rowOff>
    </xdr:to>
    <xdr:sp macro="" textlink="">
      <xdr:nvSpPr>
        <xdr:cNvPr id="569" name="フローチャート: 判断 568"/>
        <xdr:cNvSpPr/>
      </xdr:nvSpPr>
      <xdr:spPr>
        <a:xfrm>
          <a:off x="21272500" y="1468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116839</xdr:rowOff>
    </xdr:from>
    <xdr:to>
      <xdr:col>107</xdr:col>
      <xdr:colOff>101600</xdr:colOff>
      <xdr:row>86</xdr:row>
      <xdr:rowOff>46989</xdr:rowOff>
    </xdr:to>
    <xdr:sp macro="" textlink="">
      <xdr:nvSpPr>
        <xdr:cNvPr id="570" name="フローチャート: 判断 569"/>
        <xdr:cNvSpPr/>
      </xdr:nvSpPr>
      <xdr:spPr>
        <a:xfrm>
          <a:off x="20383500" y="1469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571" name="フローチャート: 判断 570"/>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2" name="テキスト ボックス 57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3" name="テキスト ボックス 57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4" name="テキスト ボックス 57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5" name="テキスト ボックス 57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6" name="テキスト ボックス 57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97789</xdr:rowOff>
    </xdr:from>
    <xdr:to>
      <xdr:col>116</xdr:col>
      <xdr:colOff>114300</xdr:colOff>
      <xdr:row>86</xdr:row>
      <xdr:rowOff>27939</xdr:rowOff>
    </xdr:to>
    <xdr:sp macro="" textlink="">
      <xdr:nvSpPr>
        <xdr:cNvPr id="577" name="楕円 576"/>
        <xdr:cNvSpPr/>
      </xdr:nvSpPr>
      <xdr:spPr>
        <a:xfrm>
          <a:off x="22110700" y="1467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60976</xdr:rowOff>
    </xdr:from>
    <xdr:ext cx="469744" cy="259045"/>
    <xdr:sp macro="" textlink="">
      <xdr:nvSpPr>
        <xdr:cNvPr id="578" name="【児童館】&#10;一人当たり面積該当値テキスト"/>
        <xdr:cNvSpPr txBox="1"/>
      </xdr:nvSpPr>
      <xdr:spPr>
        <a:xfrm>
          <a:off x="22199600" y="14634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97789</xdr:rowOff>
    </xdr:from>
    <xdr:to>
      <xdr:col>112</xdr:col>
      <xdr:colOff>38100</xdr:colOff>
      <xdr:row>86</xdr:row>
      <xdr:rowOff>27939</xdr:rowOff>
    </xdr:to>
    <xdr:sp macro="" textlink="">
      <xdr:nvSpPr>
        <xdr:cNvPr id="579" name="楕円 578"/>
        <xdr:cNvSpPr/>
      </xdr:nvSpPr>
      <xdr:spPr>
        <a:xfrm>
          <a:off x="21272500" y="1467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148589</xdr:rowOff>
    </xdr:from>
    <xdr:to>
      <xdr:col>116</xdr:col>
      <xdr:colOff>63500</xdr:colOff>
      <xdr:row>85</xdr:row>
      <xdr:rowOff>148589</xdr:rowOff>
    </xdr:to>
    <xdr:cxnSp macro="">
      <xdr:nvCxnSpPr>
        <xdr:cNvPr id="580" name="直線コネクタ 579"/>
        <xdr:cNvCxnSpPr/>
      </xdr:nvCxnSpPr>
      <xdr:spPr>
        <a:xfrm>
          <a:off x="21323300" y="147218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93980</xdr:rowOff>
    </xdr:from>
    <xdr:to>
      <xdr:col>107</xdr:col>
      <xdr:colOff>101600</xdr:colOff>
      <xdr:row>86</xdr:row>
      <xdr:rowOff>24130</xdr:rowOff>
    </xdr:to>
    <xdr:sp macro="" textlink="">
      <xdr:nvSpPr>
        <xdr:cNvPr id="581" name="楕円 580"/>
        <xdr:cNvSpPr/>
      </xdr:nvSpPr>
      <xdr:spPr>
        <a:xfrm>
          <a:off x="20383500" y="1466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144780</xdr:rowOff>
    </xdr:from>
    <xdr:to>
      <xdr:col>111</xdr:col>
      <xdr:colOff>177800</xdr:colOff>
      <xdr:row>85</xdr:row>
      <xdr:rowOff>148589</xdr:rowOff>
    </xdr:to>
    <xdr:cxnSp macro="">
      <xdr:nvCxnSpPr>
        <xdr:cNvPr id="582" name="直線コネクタ 581"/>
        <xdr:cNvCxnSpPr/>
      </xdr:nvCxnSpPr>
      <xdr:spPr>
        <a:xfrm>
          <a:off x="20434300" y="147180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93980</xdr:rowOff>
    </xdr:from>
    <xdr:to>
      <xdr:col>102</xdr:col>
      <xdr:colOff>165100</xdr:colOff>
      <xdr:row>86</xdr:row>
      <xdr:rowOff>24130</xdr:rowOff>
    </xdr:to>
    <xdr:sp macro="" textlink="">
      <xdr:nvSpPr>
        <xdr:cNvPr id="583" name="楕円 582"/>
        <xdr:cNvSpPr/>
      </xdr:nvSpPr>
      <xdr:spPr>
        <a:xfrm>
          <a:off x="19494500" y="1466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144780</xdr:rowOff>
    </xdr:from>
    <xdr:to>
      <xdr:col>107</xdr:col>
      <xdr:colOff>50800</xdr:colOff>
      <xdr:row>85</xdr:row>
      <xdr:rowOff>144780</xdr:rowOff>
    </xdr:to>
    <xdr:cxnSp macro="">
      <xdr:nvCxnSpPr>
        <xdr:cNvPr id="584" name="直線コネクタ 583"/>
        <xdr:cNvCxnSpPr/>
      </xdr:nvCxnSpPr>
      <xdr:spPr>
        <a:xfrm>
          <a:off x="19545300" y="147180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34307</xdr:rowOff>
    </xdr:from>
    <xdr:ext cx="469744" cy="259045"/>
    <xdr:sp macro="" textlink="">
      <xdr:nvSpPr>
        <xdr:cNvPr id="585" name="n_1aveValue【児童館】&#10;一人当たり面積"/>
        <xdr:cNvSpPr txBox="1"/>
      </xdr:nvSpPr>
      <xdr:spPr>
        <a:xfrm>
          <a:off x="210757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38116</xdr:rowOff>
    </xdr:from>
    <xdr:ext cx="469744" cy="259045"/>
    <xdr:sp macro="" textlink="">
      <xdr:nvSpPr>
        <xdr:cNvPr id="586" name="n_2aveValue【児童館】&#10;一人当たり面積"/>
        <xdr:cNvSpPr txBox="1"/>
      </xdr:nvSpPr>
      <xdr:spPr>
        <a:xfrm>
          <a:off x="20199427" y="1478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22877</xdr:rowOff>
    </xdr:from>
    <xdr:ext cx="469744" cy="259045"/>
    <xdr:sp macro="" textlink="">
      <xdr:nvSpPr>
        <xdr:cNvPr id="587" name="n_3aveValue【児童館】&#10;一人当たり面積"/>
        <xdr:cNvSpPr txBox="1"/>
      </xdr:nvSpPr>
      <xdr:spPr>
        <a:xfrm>
          <a:off x="19310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44466</xdr:rowOff>
    </xdr:from>
    <xdr:ext cx="469744" cy="259045"/>
    <xdr:sp macro="" textlink="">
      <xdr:nvSpPr>
        <xdr:cNvPr id="588" name="n_1mainValue【児童館】&#10;一人当たり面積"/>
        <xdr:cNvSpPr txBox="1"/>
      </xdr:nvSpPr>
      <xdr:spPr>
        <a:xfrm>
          <a:off x="21075727" y="1444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40657</xdr:rowOff>
    </xdr:from>
    <xdr:ext cx="469744" cy="259045"/>
    <xdr:sp macro="" textlink="">
      <xdr:nvSpPr>
        <xdr:cNvPr id="589" name="n_2mainValue【児童館】&#10;一人当たり面積"/>
        <xdr:cNvSpPr txBox="1"/>
      </xdr:nvSpPr>
      <xdr:spPr>
        <a:xfrm>
          <a:off x="20199427" y="1444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40657</xdr:rowOff>
    </xdr:from>
    <xdr:ext cx="469744" cy="259045"/>
    <xdr:sp macro="" textlink="">
      <xdr:nvSpPr>
        <xdr:cNvPr id="590" name="n_3mainValue【児童館】&#10;一人当たり面積"/>
        <xdr:cNvSpPr txBox="1"/>
      </xdr:nvSpPr>
      <xdr:spPr>
        <a:xfrm>
          <a:off x="19310427" y="1444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91" name="正方形/長方形 59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2" name="正方形/長方形 59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3" name="正方形/長方形 59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4" name="正方形/長方形 59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5" name="正方形/長方形 59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6" name="正方形/長方形 59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7" name="正方形/長方形 59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8" name="正方形/長方形 59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9" name="テキスト ボックス 59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0" name="直線コネクタ 59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01" name="直線コネクタ 60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02" name="テキスト ボックス 60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3" name="直線コネクタ 60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4" name="テキスト ボックス 60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5" name="直線コネクタ 60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6" name="テキスト ボックス 60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7" name="直線コネクタ 60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8" name="テキスト ボックス 60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9" name="直線コネクタ 60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10" name="テキスト ボックス 60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1" name="直線コネクタ 61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12" name="テキスト ボックス 61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3" name="直線コネクタ 61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4" name="テキスト ボックス 61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616" name="直線コネクタ 615"/>
        <xdr:cNvCxnSpPr/>
      </xdr:nvCxnSpPr>
      <xdr:spPr>
        <a:xfrm flipV="1">
          <a:off x="16318864"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617" name="【公民館】&#10;有形固定資産減価償却率最小値テキスト"/>
        <xdr:cNvSpPr txBox="1"/>
      </xdr:nvSpPr>
      <xdr:spPr>
        <a:xfrm>
          <a:off x="16357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618" name="直線コネクタ 617"/>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19"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20" name="直線コネクタ 619"/>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169108</xdr:rowOff>
    </xdr:from>
    <xdr:ext cx="405111" cy="259045"/>
    <xdr:sp macro="" textlink="">
      <xdr:nvSpPr>
        <xdr:cNvPr id="621" name="【公民館】&#10;有形固定資産減価償却率平均値テキスト"/>
        <xdr:cNvSpPr txBox="1"/>
      </xdr:nvSpPr>
      <xdr:spPr>
        <a:xfrm>
          <a:off x="16357600" y="174855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146231</xdr:rowOff>
    </xdr:from>
    <xdr:to>
      <xdr:col>85</xdr:col>
      <xdr:colOff>177800</xdr:colOff>
      <xdr:row>103</xdr:row>
      <xdr:rowOff>76381</xdr:rowOff>
    </xdr:to>
    <xdr:sp macro="" textlink="">
      <xdr:nvSpPr>
        <xdr:cNvPr id="622" name="フローチャート: 判断 621"/>
        <xdr:cNvSpPr/>
      </xdr:nvSpPr>
      <xdr:spPr>
        <a:xfrm>
          <a:off x="16268700" y="1763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165826</xdr:rowOff>
    </xdr:from>
    <xdr:to>
      <xdr:col>81</xdr:col>
      <xdr:colOff>101600</xdr:colOff>
      <xdr:row>103</xdr:row>
      <xdr:rowOff>95976</xdr:rowOff>
    </xdr:to>
    <xdr:sp macro="" textlink="">
      <xdr:nvSpPr>
        <xdr:cNvPr id="623" name="フローチャート: 判断 622"/>
        <xdr:cNvSpPr/>
      </xdr:nvSpPr>
      <xdr:spPr>
        <a:xfrm>
          <a:off x="15430500" y="17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2539</xdr:rowOff>
    </xdr:from>
    <xdr:to>
      <xdr:col>76</xdr:col>
      <xdr:colOff>165100</xdr:colOff>
      <xdr:row>103</xdr:row>
      <xdr:rowOff>104139</xdr:rowOff>
    </xdr:to>
    <xdr:sp macro="" textlink="">
      <xdr:nvSpPr>
        <xdr:cNvPr id="624" name="フローチャート: 判断 623"/>
        <xdr:cNvSpPr/>
      </xdr:nvSpPr>
      <xdr:spPr>
        <a:xfrm>
          <a:off x="14541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36830</xdr:rowOff>
    </xdr:from>
    <xdr:to>
      <xdr:col>72</xdr:col>
      <xdr:colOff>38100</xdr:colOff>
      <xdr:row>103</xdr:row>
      <xdr:rowOff>138430</xdr:rowOff>
    </xdr:to>
    <xdr:sp macro="" textlink="">
      <xdr:nvSpPr>
        <xdr:cNvPr id="625" name="フローチャート: 判断 624"/>
        <xdr:cNvSpPr/>
      </xdr:nvSpPr>
      <xdr:spPr>
        <a:xfrm>
          <a:off x="13652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6" name="テキスト ボックス 62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7" name="テキスト ボックス 62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8" name="テキスト ボックス 62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9" name="テキスト ボックス 62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0" name="テキスト ボックス 62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92348</xdr:rowOff>
    </xdr:from>
    <xdr:to>
      <xdr:col>85</xdr:col>
      <xdr:colOff>177800</xdr:colOff>
      <xdr:row>107</xdr:row>
      <xdr:rowOff>22498</xdr:rowOff>
    </xdr:to>
    <xdr:sp macro="" textlink="">
      <xdr:nvSpPr>
        <xdr:cNvPr id="631" name="楕円 630"/>
        <xdr:cNvSpPr/>
      </xdr:nvSpPr>
      <xdr:spPr>
        <a:xfrm>
          <a:off x="16268700" y="1826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70775</xdr:rowOff>
    </xdr:from>
    <xdr:ext cx="405111" cy="259045"/>
    <xdr:sp macro="" textlink="">
      <xdr:nvSpPr>
        <xdr:cNvPr id="632" name="【公民館】&#10;有形固定資産減価償却率該当値テキスト"/>
        <xdr:cNvSpPr txBox="1"/>
      </xdr:nvSpPr>
      <xdr:spPr>
        <a:xfrm>
          <a:off x="16357600" y="1824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149498</xdr:rowOff>
    </xdr:from>
    <xdr:to>
      <xdr:col>81</xdr:col>
      <xdr:colOff>101600</xdr:colOff>
      <xdr:row>107</xdr:row>
      <xdr:rowOff>79648</xdr:rowOff>
    </xdr:to>
    <xdr:sp macro="" textlink="">
      <xdr:nvSpPr>
        <xdr:cNvPr id="633" name="楕円 632"/>
        <xdr:cNvSpPr/>
      </xdr:nvSpPr>
      <xdr:spPr>
        <a:xfrm>
          <a:off x="154305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143148</xdr:rowOff>
    </xdr:from>
    <xdr:to>
      <xdr:col>85</xdr:col>
      <xdr:colOff>127000</xdr:colOff>
      <xdr:row>107</xdr:row>
      <xdr:rowOff>28848</xdr:rowOff>
    </xdr:to>
    <xdr:cxnSp macro="">
      <xdr:nvCxnSpPr>
        <xdr:cNvPr id="634" name="直線コネクタ 633"/>
        <xdr:cNvCxnSpPr/>
      </xdr:nvCxnSpPr>
      <xdr:spPr>
        <a:xfrm flipV="1">
          <a:off x="15481300" y="18316848"/>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23768</xdr:rowOff>
    </xdr:from>
    <xdr:to>
      <xdr:col>76</xdr:col>
      <xdr:colOff>165100</xdr:colOff>
      <xdr:row>103</xdr:row>
      <xdr:rowOff>125368</xdr:rowOff>
    </xdr:to>
    <xdr:sp macro="" textlink="">
      <xdr:nvSpPr>
        <xdr:cNvPr id="635" name="楕円 634"/>
        <xdr:cNvSpPr/>
      </xdr:nvSpPr>
      <xdr:spPr>
        <a:xfrm>
          <a:off x="14541500" y="1768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74568</xdr:rowOff>
    </xdr:from>
    <xdr:to>
      <xdr:col>81</xdr:col>
      <xdr:colOff>50800</xdr:colOff>
      <xdr:row>107</xdr:row>
      <xdr:rowOff>28848</xdr:rowOff>
    </xdr:to>
    <xdr:cxnSp macro="">
      <xdr:nvCxnSpPr>
        <xdr:cNvPr id="636" name="直線コネクタ 635"/>
        <xdr:cNvCxnSpPr/>
      </xdr:nvCxnSpPr>
      <xdr:spPr>
        <a:xfrm>
          <a:off x="14592300" y="17733918"/>
          <a:ext cx="889000" cy="64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152763</xdr:rowOff>
    </xdr:from>
    <xdr:to>
      <xdr:col>72</xdr:col>
      <xdr:colOff>38100</xdr:colOff>
      <xdr:row>107</xdr:row>
      <xdr:rowOff>82913</xdr:rowOff>
    </xdr:to>
    <xdr:sp macro="" textlink="">
      <xdr:nvSpPr>
        <xdr:cNvPr id="637" name="楕円 636"/>
        <xdr:cNvSpPr/>
      </xdr:nvSpPr>
      <xdr:spPr>
        <a:xfrm>
          <a:off x="13652500" y="183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74568</xdr:rowOff>
    </xdr:from>
    <xdr:to>
      <xdr:col>76</xdr:col>
      <xdr:colOff>114300</xdr:colOff>
      <xdr:row>107</xdr:row>
      <xdr:rowOff>32113</xdr:rowOff>
    </xdr:to>
    <xdr:cxnSp macro="">
      <xdr:nvCxnSpPr>
        <xdr:cNvPr id="638" name="直線コネクタ 637"/>
        <xdr:cNvCxnSpPr/>
      </xdr:nvCxnSpPr>
      <xdr:spPr>
        <a:xfrm flipV="1">
          <a:off x="13703300" y="17733918"/>
          <a:ext cx="889000" cy="64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112503</xdr:rowOff>
    </xdr:from>
    <xdr:ext cx="405111" cy="259045"/>
    <xdr:sp macro="" textlink="">
      <xdr:nvSpPr>
        <xdr:cNvPr id="639" name="n_1aveValue【公民館】&#10;有形固定資産減価償却率"/>
        <xdr:cNvSpPr txBox="1"/>
      </xdr:nvSpPr>
      <xdr:spPr>
        <a:xfrm>
          <a:off x="15266044" y="1742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120666</xdr:rowOff>
    </xdr:from>
    <xdr:ext cx="405111" cy="259045"/>
    <xdr:sp macro="" textlink="">
      <xdr:nvSpPr>
        <xdr:cNvPr id="640" name="n_2aveValue【公民館】&#10;有形固定資産減価償却率"/>
        <xdr:cNvSpPr txBox="1"/>
      </xdr:nvSpPr>
      <xdr:spPr>
        <a:xfrm>
          <a:off x="14389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154957</xdr:rowOff>
    </xdr:from>
    <xdr:ext cx="405111" cy="259045"/>
    <xdr:sp macro="" textlink="">
      <xdr:nvSpPr>
        <xdr:cNvPr id="641" name="n_3aveValue【公民館】&#10;有形固定資産減価償却率"/>
        <xdr:cNvSpPr txBox="1"/>
      </xdr:nvSpPr>
      <xdr:spPr>
        <a:xfrm>
          <a:off x="135007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70775</xdr:rowOff>
    </xdr:from>
    <xdr:ext cx="405111" cy="259045"/>
    <xdr:sp macro="" textlink="">
      <xdr:nvSpPr>
        <xdr:cNvPr id="642" name="n_1mainValue【公民館】&#10;有形固定資産減価償却率"/>
        <xdr:cNvSpPr txBox="1"/>
      </xdr:nvSpPr>
      <xdr:spPr>
        <a:xfrm>
          <a:off x="15266044" y="18415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116495</xdr:rowOff>
    </xdr:from>
    <xdr:ext cx="405111" cy="259045"/>
    <xdr:sp macro="" textlink="">
      <xdr:nvSpPr>
        <xdr:cNvPr id="643" name="n_2mainValue【公民館】&#10;有形固定資産減価償却率"/>
        <xdr:cNvSpPr txBox="1"/>
      </xdr:nvSpPr>
      <xdr:spPr>
        <a:xfrm>
          <a:off x="14389744" y="17775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74040</xdr:rowOff>
    </xdr:from>
    <xdr:ext cx="405111" cy="259045"/>
    <xdr:sp macro="" textlink="">
      <xdr:nvSpPr>
        <xdr:cNvPr id="644" name="n_3mainValue【公民館】&#10;有形固定資産減価償却率"/>
        <xdr:cNvSpPr txBox="1"/>
      </xdr:nvSpPr>
      <xdr:spPr>
        <a:xfrm>
          <a:off x="13500744" y="1841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5" name="正方形/長方形 64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6" name="正方形/長方形 64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7" name="正方形/長方形 64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8" name="正方形/長方形 64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9" name="正方形/長方形 64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0" name="正方形/長方形 64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1" name="正方形/長方形 65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2" name="正方形/長方形 65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3" name="テキスト ボックス 65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4" name="直線コネクタ 65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55" name="直線コネクタ 65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56" name="テキスト ボックス 65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57" name="直線コネクタ 65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58" name="テキスト ボックス 65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59" name="直線コネクタ 65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60" name="テキスト ボックス 65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61" name="直線コネクタ 66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62" name="テキスト ボックス 66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63" name="直線コネクタ 66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64" name="テキスト ボックス 66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65" name="直線コネクタ 66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66" name="テキスト ボックス 66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7" name="直線コネクタ 66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8" name="テキスト ボックス 66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144780</xdr:rowOff>
    </xdr:from>
    <xdr:to>
      <xdr:col>116</xdr:col>
      <xdr:colOff>62864</xdr:colOff>
      <xdr:row>109</xdr:row>
      <xdr:rowOff>35379</xdr:rowOff>
    </xdr:to>
    <xdr:cxnSp macro="">
      <xdr:nvCxnSpPr>
        <xdr:cNvPr id="670" name="直線コネクタ 669"/>
        <xdr:cNvCxnSpPr/>
      </xdr:nvCxnSpPr>
      <xdr:spPr>
        <a:xfrm flipV="1">
          <a:off x="22160864" y="17289780"/>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671" name="【公民館】&#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672" name="直線コネクタ 671"/>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91457</xdr:rowOff>
    </xdr:from>
    <xdr:ext cx="469744" cy="259045"/>
    <xdr:sp macro="" textlink="">
      <xdr:nvSpPr>
        <xdr:cNvPr id="673" name="【公民館】&#10;一人当たり面積最大値テキスト"/>
        <xdr:cNvSpPr txBox="1"/>
      </xdr:nvSpPr>
      <xdr:spPr>
        <a:xfrm>
          <a:off x="221996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144780</xdr:rowOff>
    </xdr:from>
    <xdr:to>
      <xdr:col>116</xdr:col>
      <xdr:colOff>152400</xdr:colOff>
      <xdr:row>100</xdr:row>
      <xdr:rowOff>144780</xdr:rowOff>
    </xdr:to>
    <xdr:cxnSp macro="">
      <xdr:nvCxnSpPr>
        <xdr:cNvPr id="674" name="直線コネクタ 673"/>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116857</xdr:rowOff>
    </xdr:from>
    <xdr:ext cx="469744" cy="259045"/>
    <xdr:sp macro="" textlink="">
      <xdr:nvSpPr>
        <xdr:cNvPr id="675" name="【公民館】&#10;一人当たり面積平均値テキスト"/>
        <xdr:cNvSpPr txBox="1"/>
      </xdr:nvSpPr>
      <xdr:spPr>
        <a:xfrm>
          <a:off x="22199600" y="18119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93980</xdr:rowOff>
    </xdr:from>
    <xdr:to>
      <xdr:col>116</xdr:col>
      <xdr:colOff>114300</xdr:colOff>
      <xdr:row>107</xdr:row>
      <xdr:rowOff>24130</xdr:rowOff>
    </xdr:to>
    <xdr:sp macro="" textlink="">
      <xdr:nvSpPr>
        <xdr:cNvPr id="676" name="フローチャート: 判断 675"/>
        <xdr:cNvSpPr/>
      </xdr:nvSpPr>
      <xdr:spPr>
        <a:xfrm>
          <a:off x="221107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103777</xdr:rowOff>
    </xdr:from>
    <xdr:to>
      <xdr:col>112</xdr:col>
      <xdr:colOff>38100</xdr:colOff>
      <xdr:row>107</xdr:row>
      <xdr:rowOff>33927</xdr:rowOff>
    </xdr:to>
    <xdr:sp macro="" textlink="">
      <xdr:nvSpPr>
        <xdr:cNvPr id="677" name="フローチャート: 判断 676"/>
        <xdr:cNvSpPr/>
      </xdr:nvSpPr>
      <xdr:spPr>
        <a:xfrm>
          <a:off x="21272500" y="1827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84182</xdr:rowOff>
    </xdr:from>
    <xdr:to>
      <xdr:col>107</xdr:col>
      <xdr:colOff>101600</xdr:colOff>
      <xdr:row>107</xdr:row>
      <xdr:rowOff>14332</xdr:rowOff>
    </xdr:to>
    <xdr:sp macro="" textlink="">
      <xdr:nvSpPr>
        <xdr:cNvPr id="678" name="フローチャート: 判断 677"/>
        <xdr:cNvSpPr/>
      </xdr:nvSpPr>
      <xdr:spPr>
        <a:xfrm>
          <a:off x="20383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147864</xdr:rowOff>
    </xdr:from>
    <xdr:to>
      <xdr:col>102</xdr:col>
      <xdr:colOff>165100</xdr:colOff>
      <xdr:row>106</xdr:row>
      <xdr:rowOff>78014</xdr:rowOff>
    </xdr:to>
    <xdr:sp macro="" textlink="">
      <xdr:nvSpPr>
        <xdr:cNvPr id="679" name="フローチャート: 判断 678"/>
        <xdr:cNvSpPr/>
      </xdr:nvSpPr>
      <xdr:spPr>
        <a:xfrm>
          <a:off x="194945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0" name="テキスト ボックス 67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1" name="テキスト ボックス 68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2" name="テキスト ボックス 68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3" name="テキスト ボックス 68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4" name="テキスト ボックス 68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134801</xdr:rowOff>
    </xdr:from>
    <xdr:to>
      <xdr:col>116</xdr:col>
      <xdr:colOff>114300</xdr:colOff>
      <xdr:row>108</xdr:row>
      <xdr:rowOff>64951</xdr:rowOff>
    </xdr:to>
    <xdr:sp macro="" textlink="">
      <xdr:nvSpPr>
        <xdr:cNvPr id="685" name="楕円 684"/>
        <xdr:cNvSpPr/>
      </xdr:nvSpPr>
      <xdr:spPr>
        <a:xfrm>
          <a:off x="22110700" y="184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113228</xdr:rowOff>
    </xdr:from>
    <xdr:ext cx="469744" cy="259045"/>
    <xdr:sp macro="" textlink="">
      <xdr:nvSpPr>
        <xdr:cNvPr id="686" name="【公民館】&#10;一人当たり面積該当値テキスト"/>
        <xdr:cNvSpPr txBox="1"/>
      </xdr:nvSpPr>
      <xdr:spPr>
        <a:xfrm>
          <a:off x="22199600" y="1845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131536</xdr:rowOff>
    </xdr:from>
    <xdr:to>
      <xdr:col>112</xdr:col>
      <xdr:colOff>38100</xdr:colOff>
      <xdr:row>108</xdr:row>
      <xdr:rowOff>61686</xdr:rowOff>
    </xdr:to>
    <xdr:sp macro="" textlink="">
      <xdr:nvSpPr>
        <xdr:cNvPr id="687" name="楕円 686"/>
        <xdr:cNvSpPr/>
      </xdr:nvSpPr>
      <xdr:spPr>
        <a:xfrm>
          <a:off x="212725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10886</xdr:rowOff>
    </xdr:from>
    <xdr:to>
      <xdr:col>116</xdr:col>
      <xdr:colOff>63500</xdr:colOff>
      <xdr:row>108</xdr:row>
      <xdr:rowOff>14151</xdr:rowOff>
    </xdr:to>
    <xdr:cxnSp macro="">
      <xdr:nvCxnSpPr>
        <xdr:cNvPr id="688" name="直線コネクタ 687"/>
        <xdr:cNvCxnSpPr/>
      </xdr:nvCxnSpPr>
      <xdr:spPr>
        <a:xfrm>
          <a:off x="21323300" y="1852748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128270</xdr:rowOff>
    </xdr:from>
    <xdr:to>
      <xdr:col>107</xdr:col>
      <xdr:colOff>101600</xdr:colOff>
      <xdr:row>108</xdr:row>
      <xdr:rowOff>58420</xdr:rowOff>
    </xdr:to>
    <xdr:sp macro="" textlink="">
      <xdr:nvSpPr>
        <xdr:cNvPr id="689" name="楕円 688"/>
        <xdr:cNvSpPr/>
      </xdr:nvSpPr>
      <xdr:spPr>
        <a:xfrm>
          <a:off x="203835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7620</xdr:rowOff>
    </xdr:from>
    <xdr:to>
      <xdr:col>111</xdr:col>
      <xdr:colOff>177800</xdr:colOff>
      <xdr:row>108</xdr:row>
      <xdr:rowOff>10886</xdr:rowOff>
    </xdr:to>
    <xdr:cxnSp macro="">
      <xdr:nvCxnSpPr>
        <xdr:cNvPr id="690" name="直線コネクタ 689"/>
        <xdr:cNvCxnSpPr/>
      </xdr:nvCxnSpPr>
      <xdr:spPr>
        <a:xfrm>
          <a:off x="20434300" y="1852422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93980</xdr:rowOff>
    </xdr:from>
    <xdr:to>
      <xdr:col>102</xdr:col>
      <xdr:colOff>165100</xdr:colOff>
      <xdr:row>107</xdr:row>
      <xdr:rowOff>24130</xdr:rowOff>
    </xdr:to>
    <xdr:sp macro="" textlink="">
      <xdr:nvSpPr>
        <xdr:cNvPr id="691" name="楕円 690"/>
        <xdr:cNvSpPr/>
      </xdr:nvSpPr>
      <xdr:spPr>
        <a:xfrm>
          <a:off x="19494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144780</xdr:rowOff>
    </xdr:from>
    <xdr:to>
      <xdr:col>107</xdr:col>
      <xdr:colOff>50800</xdr:colOff>
      <xdr:row>108</xdr:row>
      <xdr:rowOff>7620</xdr:rowOff>
    </xdr:to>
    <xdr:cxnSp macro="">
      <xdr:nvCxnSpPr>
        <xdr:cNvPr id="692" name="直線コネクタ 691"/>
        <xdr:cNvCxnSpPr/>
      </xdr:nvCxnSpPr>
      <xdr:spPr>
        <a:xfrm>
          <a:off x="19545300" y="1831848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50454</xdr:rowOff>
    </xdr:from>
    <xdr:ext cx="469744" cy="259045"/>
    <xdr:sp macro="" textlink="">
      <xdr:nvSpPr>
        <xdr:cNvPr id="693" name="n_1aveValue【公民館】&#10;一人当たり面積"/>
        <xdr:cNvSpPr txBox="1"/>
      </xdr:nvSpPr>
      <xdr:spPr>
        <a:xfrm>
          <a:off x="21075727" y="1805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30859</xdr:rowOff>
    </xdr:from>
    <xdr:ext cx="469744" cy="259045"/>
    <xdr:sp macro="" textlink="">
      <xdr:nvSpPr>
        <xdr:cNvPr id="694" name="n_2aveValue【公民館】&#10;一人当たり面積"/>
        <xdr:cNvSpPr txBox="1"/>
      </xdr:nvSpPr>
      <xdr:spPr>
        <a:xfrm>
          <a:off x="20199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94541</xdr:rowOff>
    </xdr:from>
    <xdr:ext cx="469744" cy="259045"/>
    <xdr:sp macro="" textlink="">
      <xdr:nvSpPr>
        <xdr:cNvPr id="695" name="n_3aveValue【公民館】&#10;一人当たり面積"/>
        <xdr:cNvSpPr txBox="1"/>
      </xdr:nvSpPr>
      <xdr:spPr>
        <a:xfrm>
          <a:off x="19310427" y="1792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52813</xdr:rowOff>
    </xdr:from>
    <xdr:ext cx="469744" cy="259045"/>
    <xdr:sp macro="" textlink="">
      <xdr:nvSpPr>
        <xdr:cNvPr id="696" name="n_1mainValue【公民館】&#10;一人当たり面積"/>
        <xdr:cNvSpPr txBox="1"/>
      </xdr:nvSpPr>
      <xdr:spPr>
        <a:xfrm>
          <a:off x="21075727" y="1856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49547</xdr:rowOff>
    </xdr:from>
    <xdr:ext cx="469744" cy="259045"/>
    <xdr:sp macro="" textlink="">
      <xdr:nvSpPr>
        <xdr:cNvPr id="697" name="n_2mainValue【公民館】&#10;一人当たり面積"/>
        <xdr:cNvSpPr txBox="1"/>
      </xdr:nvSpPr>
      <xdr:spPr>
        <a:xfrm>
          <a:off x="20199427"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15257</xdr:rowOff>
    </xdr:from>
    <xdr:ext cx="469744" cy="259045"/>
    <xdr:sp macro="" textlink="">
      <xdr:nvSpPr>
        <xdr:cNvPr id="698" name="n_3mainValue【公民館】&#10;一人当たり面積"/>
        <xdr:cNvSpPr txBox="1"/>
      </xdr:nvSpPr>
      <xdr:spPr>
        <a:xfrm>
          <a:off x="19310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9" name="正方形/長方形 69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0" name="正方形/長方形 69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1" name="テキスト ボックス 70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多くの施設が類似団体より下回っているものの、今後、施設の維持をしていく上では、建物診断や調査をしっかり行う必要がある。また、財政状況から施設の建て替えや更新ではなく、長寿命化を方針としているため、</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公共施設等総合管理計画を基に個別計画を策定し、計画通りに実施していく必要がある。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人当たりの面積については、多くの項目において類似団体より下回っている。これは、面積が小さくコンパクトな町であるからこそ、最適な公共施設等の配置ができていると考えている。今後とも、必要な場所に最適な公共施設の配置を維持していくことに努め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沖縄県南風原町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39,348
39,172
10.76
15,407,167
14,724,797
667,757
7,244,249
13,628,582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103.8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131717</xdr:rowOff>
    </xdr:to>
    <xdr:cxnSp macro="">
      <xdr:nvCxnSpPr>
        <xdr:cNvPr id="57" name="直線コネクタ 56"/>
        <xdr:cNvCxnSpPr/>
      </xdr:nvCxnSpPr>
      <xdr:spPr>
        <a:xfrm flipV="1">
          <a:off x="4634865" y="566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135544</xdr:rowOff>
    </xdr:from>
    <xdr:ext cx="340478" cy="259045"/>
    <xdr:sp macro="" textlink="">
      <xdr:nvSpPr>
        <xdr:cNvPr id="58" name="【図書館】&#10;有形固定資産減価償却率最小値テキスト"/>
        <xdr:cNvSpPr txBox="1"/>
      </xdr:nvSpPr>
      <xdr:spPr>
        <a:xfrm>
          <a:off x="4673600" y="716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131717</xdr:rowOff>
    </xdr:from>
    <xdr:to>
      <xdr:col>24</xdr:col>
      <xdr:colOff>152400</xdr:colOff>
      <xdr:row>41</xdr:row>
      <xdr:rowOff>131717</xdr:rowOff>
    </xdr:to>
    <xdr:cxnSp macro="">
      <xdr:nvCxnSpPr>
        <xdr:cNvPr id="59" name="直線コネクタ 58"/>
        <xdr:cNvCxnSpPr/>
      </xdr:nvCxnSpPr>
      <xdr:spPr>
        <a:xfrm>
          <a:off x="4546600" y="716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15620</xdr:rowOff>
    </xdr:from>
    <xdr:ext cx="405111" cy="259045"/>
    <xdr:sp macro="" textlink="">
      <xdr:nvSpPr>
        <xdr:cNvPr id="62" name="【図書館】&#10;有形固定資産減価償却率平均値テキスト"/>
        <xdr:cNvSpPr txBox="1"/>
      </xdr:nvSpPr>
      <xdr:spPr>
        <a:xfrm>
          <a:off x="4673600" y="6359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164193</xdr:rowOff>
    </xdr:from>
    <xdr:to>
      <xdr:col>24</xdr:col>
      <xdr:colOff>114300</xdr:colOff>
      <xdr:row>38</xdr:row>
      <xdr:rowOff>94343</xdr:rowOff>
    </xdr:to>
    <xdr:sp macro="" textlink="">
      <xdr:nvSpPr>
        <xdr:cNvPr id="63" name="フローチャート: 判断 62"/>
        <xdr:cNvSpPr/>
      </xdr:nvSpPr>
      <xdr:spPr>
        <a:xfrm>
          <a:off x="45847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44994</xdr:rowOff>
    </xdr:from>
    <xdr:to>
      <xdr:col>15</xdr:col>
      <xdr:colOff>101600</xdr:colOff>
      <xdr:row>38</xdr:row>
      <xdr:rowOff>146594</xdr:rowOff>
    </xdr:to>
    <xdr:sp macro="" textlink="">
      <xdr:nvSpPr>
        <xdr:cNvPr id="65" name="フローチャート: 判断 64"/>
        <xdr:cNvSpPr/>
      </xdr:nvSpPr>
      <xdr:spPr>
        <a:xfrm>
          <a:off x="2857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6" name="フローチャート: 判断 65"/>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149497</xdr:rowOff>
    </xdr:from>
    <xdr:to>
      <xdr:col>24</xdr:col>
      <xdr:colOff>114300</xdr:colOff>
      <xdr:row>40</xdr:row>
      <xdr:rowOff>79647</xdr:rowOff>
    </xdr:to>
    <xdr:sp macro="" textlink="">
      <xdr:nvSpPr>
        <xdr:cNvPr id="72" name="楕円 71"/>
        <xdr:cNvSpPr/>
      </xdr:nvSpPr>
      <xdr:spPr>
        <a:xfrm>
          <a:off x="4584700" y="683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127924</xdr:rowOff>
    </xdr:from>
    <xdr:ext cx="405111" cy="259045"/>
    <xdr:sp macro="" textlink="">
      <xdr:nvSpPr>
        <xdr:cNvPr id="73" name="【図書館】&#10;有形固定資産減価償却率該当値テキスト"/>
        <xdr:cNvSpPr txBox="1"/>
      </xdr:nvSpPr>
      <xdr:spPr>
        <a:xfrm>
          <a:off x="4673600" y="6814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35197</xdr:rowOff>
    </xdr:from>
    <xdr:to>
      <xdr:col>20</xdr:col>
      <xdr:colOff>38100</xdr:colOff>
      <xdr:row>40</xdr:row>
      <xdr:rowOff>136797</xdr:rowOff>
    </xdr:to>
    <xdr:sp macro="" textlink="">
      <xdr:nvSpPr>
        <xdr:cNvPr id="74" name="楕円 73"/>
        <xdr:cNvSpPr/>
      </xdr:nvSpPr>
      <xdr:spPr>
        <a:xfrm>
          <a:off x="3746500" y="689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28847</xdr:rowOff>
    </xdr:from>
    <xdr:to>
      <xdr:col>24</xdr:col>
      <xdr:colOff>63500</xdr:colOff>
      <xdr:row>40</xdr:row>
      <xdr:rowOff>85997</xdr:rowOff>
    </xdr:to>
    <xdr:cxnSp macro="">
      <xdr:nvCxnSpPr>
        <xdr:cNvPr id="75" name="直線コネクタ 74"/>
        <xdr:cNvCxnSpPr/>
      </xdr:nvCxnSpPr>
      <xdr:spPr>
        <a:xfrm flipV="1">
          <a:off x="3797300" y="6886847"/>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93980</xdr:rowOff>
    </xdr:from>
    <xdr:to>
      <xdr:col>15</xdr:col>
      <xdr:colOff>101600</xdr:colOff>
      <xdr:row>41</xdr:row>
      <xdr:rowOff>24130</xdr:rowOff>
    </xdr:to>
    <xdr:sp macro="" textlink="">
      <xdr:nvSpPr>
        <xdr:cNvPr id="76" name="楕円 75"/>
        <xdr:cNvSpPr/>
      </xdr:nvSpPr>
      <xdr:spPr>
        <a:xfrm>
          <a:off x="2857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85997</xdr:rowOff>
    </xdr:from>
    <xdr:to>
      <xdr:col>19</xdr:col>
      <xdr:colOff>177800</xdr:colOff>
      <xdr:row>40</xdr:row>
      <xdr:rowOff>144780</xdr:rowOff>
    </xdr:to>
    <xdr:cxnSp macro="">
      <xdr:nvCxnSpPr>
        <xdr:cNvPr id="77" name="直線コネクタ 76"/>
        <xdr:cNvCxnSpPr/>
      </xdr:nvCxnSpPr>
      <xdr:spPr>
        <a:xfrm flipV="1">
          <a:off x="2908300" y="6943997"/>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79284</xdr:rowOff>
    </xdr:from>
    <xdr:to>
      <xdr:col>10</xdr:col>
      <xdr:colOff>165100</xdr:colOff>
      <xdr:row>42</xdr:row>
      <xdr:rowOff>9434</xdr:rowOff>
    </xdr:to>
    <xdr:sp macro="" textlink="">
      <xdr:nvSpPr>
        <xdr:cNvPr id="78" name="楕円 77"/>
        <xdr:cNvSpPr/>
      </xdr:nvSpPr>
      <xdr:spPr>
        <a:xfrm>
          <a:off x="1968500" y="710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144780</xdr:rowOff>
    </xdr:from>
    <xdr:to>
      <xdr:col>15</xdr:col>
      <xdr:colOff>50800</xdr:colOff>
      <xdr:row>41</xdr:row>
      <xdr:rowOff>130084</xdr:rowOff>
    </xdr:to>
    <xdr:cxnSp macro="">
      <xdr:nvCxnSpPr>
        <xdr:cNvPr id="79" name="直線コネクタ 78"/>
        <xdr:cNvCxnSpPr/>
      </xdr:nvCxnSpPr>
      <xdr:spPr>
        <a:xfrm flipV="1">
          <a:off x="2019300" y="7002780"/>
          <a:ext cx="889000" cy="15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132097</xdr:rowOff>
    </xdr:from>
    <xdr:ext cx="405111" cy="259045"/>
    <xdr:sp macro="" textlink="">
      <xdr:nvSpPr>
        <xdr:cNvPr id="80" name="n_1aveValue【図書館】&#10;有形固定資産減価償却率"/>
        <xdr:cNvSpPr txBox="1"/>
      </xdr:nvSpPr>
      <xdr:spPr>
        <a:xfrm>
          <a:off x="35820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163121</xdr:rowOff>
    </xdr:from>
    <xdr:ext cx="405111" cy="259045"/>
    <xdr:sp macro="" textlink="">
      <xdr:nvSpPr>
        <xdr:cNvPr id="81" name="n_2aveValue【図書館】&#10;有形固定資産減価償却率"/>
        <xdr:cNvSpPr txBox="1"/>
      </xdr:nvSpPr>
      <xdr:spPr>
        <a:xfrm>
          <a:off x="2705744"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6367</xdr:rowOff>
    </xdr:from>
    <xdr:ext cx="405111" cy="259045"/>
    <xdr:sp macro="" textlink="">
      <xdr:nvSpPr>
        <xdr:cNvPr id="82" name="n_3aveValue【図書館】&#10;有形固定資産減価償却率"/>
        <xdr:cNvSpPr txBox="1"/>
      </xdr:nvSpPr>
      <xdr:spPr>
        <a:xfrm>
          <a:off x="18167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127924</xdr:rowOff>
    </xdr:from>
    <xdr:ext cx="405111" cy="259045"/>
    <xdr:sp macro="" textlink="">
      <xdr:nvSpPr>
        <xdr:cNvPr id="83" name="n_1mainValue【図書館】&#10;有形固定資産減価償却率"/>
        <xdr:cNvSpPr txBox="1"/>
      </xdr:nvSpPr>
      <xdr:spPr>
        <a:xfrm>
          <a:off x="3582044" y="6985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15257</xdr:rowOff>
    </xdr:from>
    <xdr:ext cx="405111" cy="259045"/>
    <xdr:sp macro="" textlink="">
      <xdr:nvSpPr>
        <xdr:cNvPr id="84" name="n_2mainValue【図書館】&#10;有形固定資産減価償却率"/>
        <xdr:cNvSpPr txBox="1"/>
      </xdr:nvSpPr>
      <xdr:spPr>
        <a:xfrm>
          <a:off x="2705744" y="704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42</xdr:row>
      <xdr:rowOff>561</xdr:rowOff>
    </xdr:from>
    <xdr:ext cx="340478" cy="259045"/>
    <xdr:sp macro="" textlink="">
      <xdr:nvSpPr>
        <xdr:cNvPr id="85" name="n_3mainValue【図書館】&#10;有形固定資産減価償却率"/>
        <xdr:cNvSpPr txBox="1"/>
      </xdr:nvSpPr>
      <xdr:spPr>
        <a:xfrm>
          <a:off x="1849061" y="72014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6" name="直線コネクタ 95"/>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7" name="テキスト ボックス 96"/>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8" name="直線コネクタ 9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9" name="テキスト ボックス 9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0" name="直線コネクタ 99"/>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1" name="テキスト ボックス 100"/>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3" name="テキスト ボックス 10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133350</xdr:rowOff>
    </xdr:from>
    <xdr:to>
      <xdr:col>54</xdr:col>
      <xdr:colOff>189865</xdr:colOff>
      <xdr:row>40</xdr:row>
      <xdr:rowOff>156210</xdr:rowOff>
    </xdr:to>
    <xdr:cxnSp macro="">
      <xdr:nvCxnSpPr>
        <xdr:cNvPr id="105" name="直線コネクタ 104"/>
        <xdr:cNvCxnSpPr/>
      </xdr:nvCxnSpPr>
      <xdr:spPr>
        <a:xfrm flipV="1">
          <a:off x="10476865" y="579120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06" name="【図書館】&#10;一人当たり面積最小値テキスト"/>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07" name="直線コネクタ 106"/>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80027</xdr:rowOff>
    </xdr:from>
    <xdr:ext cx="469744" cy="259045"/>
    <xdr:sp macro="" textlink="">
      <xdr:nvSpPr>
        <xdr:cNvPr id="108" name="【図書館】&#10;一人当たり面積最大値テキスト"/>
        <xdr:cNvSpPr txBox="1"/>
      </xdr:nvSpPr>
      <xdr:spPr>
        <a:xfrm>
          <a:off x="10515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09" name="直線コネクタ 108"/>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162577</xdr:rowOff>
    </xdr:from>
    <xdr:ext cx="469744" cy="259045"/>
    <xdr:sp macro="" textlink="">
      <xdr:nvSpPr>
        <xdr:cNvPr id="110" name="【図書館】&#10;一人当たり面積平均値テキスト"/>
        <xdr:cNvSpPr txBox="1"/>
      </xdr:nvSpPr>
      <xdr:spPr>
        <a:xfrm>
          <a:off x="10515600" y="650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11" name="フローチャート: 判断 110"/>
        <xdr:cNvSpPr/>
      </xdr:nvSpPr>
      <xdr:spPr>
        <a:xfrm>
          <a:off x="104267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156845</xdr:rowOff>
    </xdr:from>
    <xdr:to>
      <xdr:col>50</xdr:col>
      <xdr:colOff>165100</xdr:colOff>
      <xdr:row>39</xdr:row>
      <xdr:rowOff>86995</xdr:rowOff>
    </xdr:to>
    <xdr:sp macro="" textlink="">
      <xdr:nvSpPr>
        <xdr:cNvPr id="112" name="フローチャート: 判断 111"/>
        <xdr:cNvSpPr/>
      </xdr:nvSpPr>
      <xdr:spPr>
        <a:xfrm>
          <a:off x="9588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133985</xdr:rowOff>
    </xdr:from>
    <xdr:to>
      <xdr:col>46</xdr:col>
      <xdr:colOff>38100</xdr:colOff>
      <xdr:row>39</xdr:row>
      <xdr:rowOff>64135</xdr:rowOff>
    </xdr:to>
    <xdr:sp macro="" textlink="">
      <xdr:nvSpPr>
        <xdr:cNvPr id="113" name="フローチャート: 判断 112"/>
        <xdr:cNvSpPr/>
      </xdr:nvSpPr>
      <xdr:spPr>
        <a:xfrm>
          <a:off x="8699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2540</xdr:rowOff>
    </xdr:from>
    <xdr:to>
      <xdr:col>41</xdr:col>
      <xdr:colOff>101600</xdr:colOff>
      <xdr:row>39</xdr:row>
      <xdr:rowOff>104140</xdr:rowOff>
    </xdr:to>
    <xdr:sp macro="" textlink="">
      <xdr:nvSpPr>
        <xdr:cNvPr id="114" name="フローチャート: 判断 113"/>
        <xdr:cNvSpPr/>
      </xdr:nvSpPr>
      <xdr:spPr>
        <a:xfrm>
          <a:off x="7810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65405</xdr:rowOff>
    </xdr:from>
    <xdr:to>
      <xdr:col>55</xdr:col>
      <xdr:colOff>50800</xdr:colOff>
      <xdr:row>40</xdr:row>
      <xdr:rowOff>167005</xdr:rowOff>
    </xdr:to>
    <xdr:sp macro="" textlink="">
      <xdr:nvSpPr>
        <xdr:cNvPr id="120" name="楕円 119"/>
        <xdr:cNvSpPr/>
      </xdr:nvSpPr>
      <xdr:spPr>
        <a:xfrm>
          <a:off x="10426700" y="692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151782</xdr:rowOff>
    </xdr:from>
    <xdr:ext cx="469744" cy="259045"/>
    <xdr:sp macro="" textlink="">
      <xdr:nvSpPr>
        <xdr:cNvPr id="121" name="【図書館】&#10;一人当たり面積該当値テキスト"/>
        <xdr:cNvSpPr txBox="1"/>
      </xdr:nvSpPr>
      <xdr:spPr>
        <a:xfrm>
          <a:off x="10515600" y="6838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65405</xdr:rowOff>
    </xdr:from>
    <xdr:to>
      <xdr:col>50</xdr:col>
      <xdr:colOff>165100</xdr:colOff>
      <xdr:row>40</xdr:row>
      <xdr:rowOff>167005</xdr:rowOff>
    </xdr:to>
    <xdr:sp macro="" textlink="">
      <xdr:nvSpPr>
        <xdr:cNvPr id="122" name="楕円 121"/>
        <xdr:cNvSpPr/>
      </xdr:nvSpPr>
      <xdr:spPr>
        <a:xfrm>
          <a:off x="9588500" y="692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116205</xdr:rowOff>
    </xdr:from>
    <xdr:to>
      <xdr:col>55</xdr:col>
      <xdr:colOff>0</xdr:colOff>
      <xdr:row>40</xdr:row>
      <xdr:rowOff>116205</xdr:rowOff>
    </xdr:to>
    <xdr:cxnSp macro="">
      <xdr:nvCxnSpPr>
        <xdr:cNvPr id="123" name="直線コネクタ 122"/>
        <xdr:cNvCxnSpPr/>
      </xdr:nvCxnSpPr>
      <xdr:spPr>
        <a:xfrm>
          <a:off x="9639300" y="69742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59690</xdr:rowOff>
    </xdr:from>
    <xdr:to>
      <xdr:col>46</xdr:col>
      <xdr:colOff>38100</xdr:colOff>
      <xdr:row>38</xdr:row>
      <xdr:rowOff>161290</xdr:rowOff>
    </xdr:to>
    <xdr:sp macro="" textlink="">
      <xdr:nvSpPr>
        <xdr:cNvPr id="124" name="楕円 123"/>
        <xdr:cNvSpPr/>
      </xdr:nvSpPr>
      <xdr:spPr>
        <a:xfrm>
          <a:off x="8699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110490</xdr:rowOff>
    </xdr:from>
    <xdr:to>
      <xdr:col>50</xdr:col>
      <xdr:colOff>114300</xdr:colOff>
      <xdr:row>40</xdr:row>
      <xdr:rowOff>116205</xdr:rowOff>
    </xdr:to>
    <xdr:cxnSp macro="">
      <xdr:nvCxnSpPr>
        <xdr:cNvPr id="125" name="直線コネクタ 124"/>
        <xdr:cNvCxnSpPr/>
      </xdr:nvCxnSpPr>
      <xdr:spPr>
        <a:xfrm>
          <a:off x="8750300" y="6625590"/>
          <a:ext cx="889000" cy="34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65405</xdr:rowOff>
    </xdr:from>
    <xdr:to>
      <xdr:col>41</xdr:col>
      <xdr:colOff>101600</xdr:colOff>
      <xdr:row>40</xdr:row>
      <xdr:rowOff>167005</xdr:rowOff>
    </xdr:to>
    <xdr:sp macro="" textlink="">
      <xdr:nvSpPr>
        <xdr:cNvPr id="126" name="楕円 125"/>
        <xdr:cNvSpPr/>
      </xdr:nvSpPr>
      <xdr:spPr>
        <a:xfrm>
          <a:off x="7810500" y="692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110490</xdr:rowOff>
    </xdr:from>
    <xdr:to>
      <xdr:col>45</xdr:col>
      <xdr:colOff>177800</xdr:colOff>
      <xdr:row>40</xdr:row>
      <xdr:rowOff>116205</xdr:rowOff>
    </xdr:to>
    <xdr:cxnSp macro="">
      <xdr:nvCxnSpPr>
        <xdr:cNvPr id="127" name="直線コネクタ 126"/>
        <xdr:cNvCxnSpPr/>
      </xdr:nvCxnSpPr>
      <xdr:spPr>
        <a:xfrm flipV="1">
          <a:off x="7861300" y="6625590"/>
          <a:ext cx="889000" cy="34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103522</xdr:rowOff>
    </xdr:from>
    <xdr:ext cx="469744" cy="259045"/>
    <xdr:sp macro="" textlink="">
      <xdr:nvSpPr>
        <xdr:cNvPr id="128" name="n_1aveValue【図書館】&#10;一人当たり面積"/>
        <xdr:cNvSpPr txBox="1"/>
      </xdr:nvSpPr>
      <xdr:spPr>
        <a:xfrm>
          <a:off x="9391727" y="644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55262</xdr:rowOff>
    </xdr:from>
    <xdr:ext cx="469744" cy="259045"/>
    <xdr:sp macro="" textlink="">
      <xdr:nvSpPr>
        <xdr:cNvPr id="129" name="n_2aveValue【図書館】&#10;一人当たり面積"/>
        <xdr:cNvSpPr txBox="1"/>
      </xdr:nvSpPr>
      <xdr:spPr>
        <a:xfrm>
          <a:off x="8515427" y="674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120667</xdr:rowOff>
    </xdr:from>
    <xdr:ext cx="469744" cy="259045"/>
    <xdr:sp macro="" textlink="">
      <xdr:nvSpPr>
        <xdr:cNvPr id="130" name="n_3aveValue【図書館】&#10;一人当たり面積"/>
        <xdr:cNvSpPr txBox="1"/>
      </xdr:nvSpPr>
      <xdr:spPr>
        <a:xfrm>
          <a:off x="7626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158132</xdr:rowOff>
    </xdr:from>
    <xdr:ext cx="469744" cy="259045"/>
    <xdr:sp macro="" textlink="">
      <xdr:nvSpPr>
        <xdr:cNvPr id="131" name="n_1mainValue【図書館】&#10;一人当たり面積"/>
        <xdr:cNvSpPr txBox="1"/>
      </xdr:nvSpPr>
      <xdr:spPr>
        <a:xfrm>
          <a:off x="9391727" y="701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6367</xdr:rowOff>
    </xdr:from>
    <xdr:ext cx="469744" cy="259045"/>
    <xdr:sp macro="" textlink="">
      <xdr:nvSpPr>
        <xdr:cNvPr id="132" name="n_2mainValue【図書館】&#10;一人当たり面積"/>
        <xdr:cNvSpPr txBox="1"/>
      </xdr:nvSpPr>
      <xdr:spPr>
        <a:xfrm>
          <a:off x="8515427" y="635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158132</xdr:rowOff>
    </xdr:from>
    <xdr:ext cx="469744" cy="259045"/>
    <xdr:sp macro="" textlink="">
      <xdr:nvSpPr>
        <xdr:cNvPr id="133" name="n_3mainValue【図書館】&#10;一人当たり面積"/>
        <xdr:cNvSpPr txBox="1"/>
      </xdr:nvSpPr>
      <xdr:spPr>
        <a:xfrm>
          <a:off x="7626427" y="701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4" name="テキスト ボックス 143"/>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5" name="直線コネクタ 14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6" name="テキスト ボックス 14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7" name="直線コネクタ 14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8" name="テキスト ボックス 14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9" name="直線コネクタ 14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0" name="テキスト ボックス 14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1" name="直線コネクタ 15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2" name="テキスト ボックス 15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3" name="直線コネクタ 15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4" name="テキスト ボックス 153"/>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127635</xdr:rowOff>
    </xdr:to>
    <xdr:cxnSp macro="">
      <xdr:nvCxnSpPr>
        <xdr:cNvPr id="158" name="直線コネクタ 157"/>
        <xdr:cNvCxnSpPr/>
      </xdr:nvCxnSpPr>
      <xdr:spPr>
        <a:xfrm flipV="1">
          <a:off x="4634865" y="9525000"/>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59" name="【体育館・プール】&#10;有形固定資産減価償却率最小値テキスト"/>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60" name="直線コネクタ 159"/>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61"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2" name="直線コネクタ 161"/>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68597</xdr:rowOff>
    </xdr:from>
    <xdr:ext cx="405111" cy="259045"/>
    <xdr:sp macro="" textlink="">
      <xdr:nvSpPr>
        <xdr:cNvPr id="163" name="【体育館・プール】&#10;有形固定資産減価償却率平均値テキスト"/>
        <xdr:cNvSpPr txBox="1"/>
      </xdr:nvSpPr>
      <xdr:spPr>
        <a:xfrm>
          <a:off x="4673600" y="1018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90170</xdr:rowOff>
    </xdr:from>
    <xdr:to>
      <xdr:col>24</xdr:col>
      <xdr:colOff>114300</xdr:colOff>
      <xdr:row>60</xdr:row>
      <xdr:rowOff>20320</xdr:rowOff>
    </xdr:to>
    <xdr:sp macro="" textlink="">
      <xdr:nvSpPr>
        <xdr:cNvPr id="164" name="フローチャート: 判断 163"/>
        <xdr:cNvSpPr/>
      </xdr:nvSpPr>
      <xdr:spPr>
        <a:xfrm>
          <a:off x="45847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128270</xdr:rowOff>
    </xdr:from>
    <xdr:to>
      <xdr:col>20</xdr:col>
      <xdr:colOff>38100</xdr:colOff>
      <xdr:row>60</xdr:row>
      <xdr:rowOff>58420</xdr:rowOff>
    </xdr:to>
    <xdr:sp macro="" textlink="">
      <xdr:nvSpPr>
        <xdr:cNvPr id="165" name="フローチャート: 判断 164"/>
        <xdr:cNvSpPr/>
      </xdr:nvSpPr>
      <xdr:spPr>
        <a:xfrm>
          <a:off x="3746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66" name="フローチャート: 判断 165"/>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67" name="フローチャート: 判断 166"/>
        <xdr:cNvSpPr/>
      </xdr:nvSpPr>
      <xdr:spPr>
        <a:xfrm>
          <a:off x="1968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63500</xdr:rowOff>
    </xdr:from>
    <xdr:to>
      <xdr:col>15</xdr:col>
      <xdr:colOff>101600</xdr:colOff>
      <xdr:row>57</xdr:row>
      <xdr:rowOff>165100</xdr:rowOff>
    </xdr:to>
    <xdr:sp macro="" textlink="">
      <xdr:nvSpPr>
        <xdr:cNvPr id="173" name="楕円 172"/>
        <xdr:cNvSpPr/>
      </xdr:nvSpPr>
      <xdr:spPr>
        <a:xfrm>
          <a:off x="2857500" y="98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62</xdr:row>
      <xdr:rowOff>55880</xdr:rowOff>
    </xdr:from>
    <xdr:to>
      <xdr:col>10</xdr:col>
      <xdr:colOff>165100</xdr:colOff>
      <xdr:row>62</xdr:row>
      <xdr:rowOff>157480</xdr:rowOff>
    </xdr:to>
    <xdr:sp macro="" textlink="">
      <xdr:nvSpPr>
        <xdr:cNvPr id="174" name="楕円 173"/>
        <xdr:cNvSpPr/>
      </xdr:nvSpPr>
      <xdr:spPr>
        <a:xfrm>
          <a:off x="19685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114300</xdr:rowOff>
    </xdr:from>
    <xdr:to>
      <xdr:col>15</xdr:col>
      <xdr:colOff>50800</xdr:colOff>
      <xdr:row>62</xdr:row>
      <xdr:rowOff>106680</xdr:rowOff>
    </xdr:to>
    <xdr:cxnSp macro="">
      <xdr:nvCxnSpPr>
        <xdr:cNvPr id="175" name="直線コネクタ 174"/>
        <xdr:cNvCxnSpPr/>
      </xdr:nvCxnSpPr>
      <xdr:spPr>
        <a:xfrm flipV="1">
          <a:off x="2019300" y="9886950"/>
          <a:ext cx="889000" cy="849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74947</xdr:rowOff>
    </xdr:from>
    <xdr:ext cx="405111" cy="259045"/>
    <xdr:sp macro="" textlink="">
      <xdr:nvSpPr>
        <xdr:cNvPr id="176" name="n_1aveValue【体育館・プール】&#10;有形固定資産減価償却率"/>
        <xdr:cNvSpPr txBox="1"/>
      </xdr:nvSpPr>
      <xdr:spPr>
        <a:xfrm>
          <a:off x="3582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72407</xdr:rowOff>
    </xdr:from>
    <xdr:ext cx="405111" cy="259045"/>
    <xdr:sp macro="" textlink="">
      <xdr:nvSpPr>
        <xdr:cNvPr id="177" name="n_2aveValue【体育館・プール】&#10;有形固定資産減価償却率"/>
        <xdr:cNvSpPr txBox="1"/>
      </xdr:nvSpPr>
      <xdr:spPr>
        <a:xfrm>
          <a:off x="2705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105427</xdr:rowOff>
    </xdr:from>
    <xdr:ext cx="405111" cy="259045"/>
    <xdr:sp macro="" textlink="">
      <xdr:nvSpPr>
        <xdr:cNvPr id="178" name="n_3aveValue【体育館・プール】&#10;有形固定資産減価償却率"/>
        <xdr:cNvSpPr txBox="1"/>
      </xdr:nvSpPr>
      <xdr:spPr>
        <a:xfrm>
          <a:off x="18167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10177</xdr:rowOff>
    </xdr:from>
    <xdr:ext cx="405111" cy="259045"/>
    <xdr:sp macro="" textlink="">
      <xdr:nvSpPr>
        <xdr:cNvPr id="179" name="n_2mainValue【体育館・プール】&#10;有形固定資産減価償却率"/>
        <xdr:cNvSpPr txBox="1"/>
      </xdr:nvSpPr>
      <xdr:spPr>
        <a:xfrm>
          <a:off x="2705744" y="961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148607</xdr:rowOff>
    </xdr:from>
    <xdr:ext cx="405111" cy="259045"/>
    <xdr:sp macro="" textlink="">
      <xdr:nvSpPr>
        <xdr:cNvPr id="180" name="n_3mainValue【体育館・プール】&#10;有形固定資産減価償却率"/>
        <xdr:cNvSpPr txBox="1"/>
      </xdr:nvSpPr>
      <xdr:spPr>
        <a:xfrm>
          <a:off x="1816744" y="1077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1" name="正方形/長方形 18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2" name="正方形/長方形 18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3" name="正方形/長方形 18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4" name="正方形/長方形 18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5" name="正方形/長方形 18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6" name="正方形/長方形 18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7" name="正方形/長方形 18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8" name="正方形/長方形 18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9" name="テキスト ボックス 18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0" name="直線コネクタ 18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1" name="直線コネクタ 19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2" name="テキスト ボックス 19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3" name="直線コネクタ 19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4" name="テキスト ボックス 19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5" name="直線コネクタ 19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6" name="テキスト ボックス 19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7" name="直線コネクタ 19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8" name="テキスト ボックス 19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9" name="直線コネクタ 19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0" name="テキスト ボックス 19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2" name="テキスト ボックス 20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81915</xdr:rowOff>
    </xdr:from>
    <xdr:to>
      <xdr:col>54</xdr:col>
      <xdr:colOff>189865</xdr:colOff>
      <xdr:row>64</xdr:row>
      <xdr:rowOff>62865</xdr:rowOff>
    </xdr:to>
    <xdr:cxnSp macro="">
      <xdr:nvCxnSpPr>
        <xdr:cNvPr id="204" name="直線コネクタ 203"/>
        <xdr:cNvCxnSpPr/>
      </xdr:nvCxnSpPr>
      <xdr:spPr>
        <a:xfrm flipV="1">
          <a:off x="10476865" y="951166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05"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06" name="直線コネクタ 205"/>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28592</xdr:rowOff>
    </xdr:from>
    <xdr:ext cx="469744" cy="259045"/>
    <xdr:sp macro="" textlink="">
      <xdr:nvSpPr>
        <xdr:cNvPr id="207" name="【体育館・プール】&#10;一人当たり面積最大値テキスト"/>
        <xdr:cNvSpPr txBox="1"/>
      </xdr:nvSpPr>
      <xdr:spPr>
        <a:xfrm>
          <a:off x="10515600" y="928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81915</xdr:rowOff>
    </xdr:from>
    <xdr:to>
      <xdr:col>55</xdr:col>
      <xdr:colOff>88900</xdr:colOff>
      <xdr:row>55</xdr:row>
      <xdr:rowOff>81915</xdr:rowOff>
    </xdr:to>
    <xdr:cxnSp macro="">
      <xdr:nvCxnSpPr>
        <xdr:cNvPr id="208" name="直線コネクタ 207"/>
        <xdr:cNvCxnSpPr/>
      </xdr:nvCxnSpPr>
      <xdr:spPr>
        <a:xfrm>
          <a:off x="10388600" y="951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20972</xdr:rowOff>
    </xdr:from>
    <xdr:ext cx="469744" cy="259045"/>
    <xdr:sp macro="" textlink="">
      <xdr:nvSpPr>
        <xdr:cNvPr id="209" name="【体育館・プール】&#10;一人当たり面積平均値テキスト"/>
        <xdr:cNvSpPr txBox="1"/>
      </xdr:nvSpPr>
      <xdr:spPr>
        <a:xfrm>
          <a:off x="10515600" y="10650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42545</xdr:rowOff>
    </xdr:from>
    <xdr:to>
      <xdr:col>55</xdr:col>
      <xdr:colOff>50800</xdr:colOff>
      <xdr:row>62</xdr:row>
      <xdr:rowOff>144145</xdr:rowOff>
    </xdr:to>
    <xdr:sp macro="" textlink="">
      <xdr:nvSpPr>
        <xdr:cNvPr id="210" name="フローチャート: 判断 209"/>
        <xdr:cNvSpPr/>
      </xdr:nvSpPr>
      <xdr:spPr>
        <a:xfrm>
          <a:off x="104267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211" name="フローチャート: 判断 210"/>
        <xdr:cNvSpPr/>
      </xdr:nvSpPr>
      <xdr:spPr>
        <a:xfrm>
          <a:off x="9588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44450</xdr:rowOff>
    </xdr:from>
    <xdr:to>
      <xdr:col>46</xdr:col>
      <xdr:colOff>38100</xdr:colOff>
      <xdr:row>62</xdr:row>
      <xdr:rowOff>146050</xdr:rowOff>
    </xdr:to>
    <xdr:sp macro="" textlink="">
      <xdr:nvSpPr>
        <xdr:cNvPr id="212" name="フローチャート: 判断 211"/>
        <xdr:cNvSpPr/>
      </xdr:nvSpPr>
      <xdr:spPr>
        <a:xfrm>
          <a:off x="8699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63500</xdr:rowOff>
    </xdr:from>
    <xdr:to>
      <xdr:col>41</xdr:col>
      <xdr:colOff>101600</xdr:colOff>
      <xdr:row>62</xdr:row>
      <xdr:rowOff>165100</xdr:rowOff>
    </xdr:to>
    <xdr:sp macro="" textlink="">
      <xdr:nvSpPr>
        <xdr:cNvPr id="213" name="フローチャート: 判断 212"/>
        <xdr:cNvSpPr/>
      </xdr:nvSpPr>
      <xdr:spPr>
        <a:xfrm>
          <a:off x="7810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64</xdr:row>
      <xdr:rowOff>17780</xdr:rowOff>
    </xdr:from>
    <xdr:to>
      <xdr:col>46</xdr:col>
      <xdr:colOff>38100</xdr:colOff>
      <xdr:row>64</xdr:row>
      <xdr:rowOff>119380</xdr:rowOff>
    </xdr:to>
    <xdr:sp macro="" textlink="">
      <xdr:nvSpPr>
        <xdr:cNvPr id="219" name="楕円 218"/>
        <xdr:cNvSpPr/>
      </xdr:nvSpPr>
      <xdr:spPr>
        <a:xfrm>
          <a:off x="8699500" y="1099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21590</xdr:rowOff>
    </xdr:from>
    <xdr:to>
      <xdr:col>41</xdr:col>
      <xdr:colOff>101600</xdr:colOff>
      <xdr:row>63</xdr:row>
      <xdr:rowOff>123190</xdr:rowOff>
    </xdr:to>
    <xdr:sp macro="" textlink="">
      <xdr:nvSpPr>
        <xdr:cNvPr id="220" name="楕円 219"/>
        <xdr:cNvSpPr/>
      </xdr:nvSpPr>
      <xdr:spPr>
        <a:xfrm>
          <a:off x="7810500" y="1082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72390</xdr:rowOff>
    </xdr:from>
    <xdr:to>
      <xdr:col>45</xdr:col>
      <xdr:colOff>177800</xdr:colOff>
      <xdr:row>64</xdr:row>
      <xdr:rowOff>68580</xdr:rowOff>
    </xdr:to>
    <xdr:cxnSp macro="">
      <xdr:nvCxnSpPr>
        <xdr:cNvPr id="221" name="直線コネクタ 220"/>
        <xdr:cNvCxnSpPr/>
      </xdr:nvCxnSpPr>
      <xdr:spPr>
        <a:xfrm>
          <a:off x="7861300" y="1087374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4462</xdr:rowOff>
    </xdr:from>
    <xdr:ext cx="469744" cy="259045"/>
    <xdr:sp macro="" textlink="">
      <xdr:nvSpPr>
        <xdr:cNvPr id="222" name="n_1aveValue【体育館・プール】&#10;一人当たり面積"/>
        <xdr:cNvSpPr txBox="1"/>
      </xdr:nvSpPr>
      <xdr:spPr>
        <a:xfrm>
          <a:off x="93917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162577</xdr:rowOff>
    </xdr:from>
    <xdr:ext cx="469744" cy="259045"/>
    <xdr:sp macro="" textlink="">
      <xdr:nvSpPr>
        <xdr:cNvPr id="223" name="n_2aveValue【体育館・プール】&#10;一人当たり面積"/>
        <xdr:cNvSpPr txBox="1"/>
      </xdr:nvSpPr>
      <xdr:spPr>
        <a:xfrm>
          <a:off x="8515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10177</xdr:rowOff>
    </xdr:from>
    <xdr:ext cx="469744" cy="259045"/>
    <xdr:sp macro="" textlink="">
      <xdr:nvSpPr>
        <xdr:cNvPr id="224" name="n_3aveValue【体育館・プール】&#10;一人当たり面積"/>
        <xdr:cNvSpPr txBox="1"/>
      </xdr:nvSpPr>
      <xdr:spPr>
        <a:xfrm>
          <a:off x="7626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110507</xdr:rowOff>
    </xdr:from>
    <xdr:ext cx="469744" cy="259045"/>
    <xdr:sp macro="" textlink="">
      <xdr:nvSpPr>
        <xdr:cNvPr id="225" name="n_2mainValue【体育館・プール】&#10;一人当たり面積"/>
        <xdr:cNvSpPr txBox="1"/>
      </xdr:nvSpPr>
      <xdr:spPr>
        <a:xfrm>
          <a:off x="8515427" y="1108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114317</xdr:rowOff>
    </xdr:from>
    <xdr:ext cx="469744" cy="259045"/>
    <xdr:sp macro="" textlink="">
      <xdr:nvSpPr>
        <xdr:cNvPr id="226" name="n_3mainValue【体育館・プール】&#10;一人当たり面積"/>
        <xdr:cNvSpPr txBox="1"/>
      </xdr:nvSpPr>
      <xdr:spPr>
        <a:xfrm>
          <a:off x="7626427" y="1091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7" name="正方形/長方形 22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8" name="正方形/長方形 22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9" name="正方形/長方形 22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0" name="正方形/長方形 22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1" name="正方形/長方形 23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2" name="正方形/長方形 23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3" name="正方形/長方形 23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4" name="正方形/長方形 23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5" name="テキスト ボックス 23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6" name="直線コネクタ 23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7" name="テキスト ボックス 23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8" name="直線コネクタ 23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9" name="テキスト ボックス 23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0" name="直線コネクタ 23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1" name="テキスト ボックス 24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2" name="直線コネクタ 24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3" name="テキスト ボックス 24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4" name="直線コネクタ 24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5" name="テキスト ボックス 24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6" name="直線コネクタ 24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7" name="テキスト ボックス 24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8" name="直線コネクタ 24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9" name="テキスト ボックス 24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112395</xdr:rowOff>
    </xdr:to>
    <xdr:cxnSp macro="">
      <xdr:nvCxnSpPr>
        <xdr:cNvPr id="251" name="直線コネクタ 250"/>
        <xdr:cNvCxnSpPr/>
      </xdr:nvCxnSpPr>
      <xdr:spPr>
        <a:xfrm flipV="1">
          <a:off x="4634865" y="1333500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116222</xdr:rowOff>
    </xdr:from>
    <xdr:ext cx="405111" cy="259045"/>
    <xdr:sp macro="" textlink="">
      <xdr:nvSpPr>
        <xdr:cNvPr id="252" name="【福祉施設】&#10;有形固定資産減価償却率最小値テキスト"/>
        <xdr:cNvSpPr txBox="1"/>
      </xdr:nvSpPr>
      <xdr:spPr>
        <a:xfrm>
          <a:off x="4673600" y="1486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112395</xdr:rowOff>
    </xdr:from>
    <xdr:to>
      <xdr:col>24</xdr:col>
      <xdr:colOff>152400</xdr:colOff>
      <xdr:row>86</xdr:row>
      <xdr:rowOff>112395</xdr:rowOff>
    </xdr:to>
    <xdr:cxnSp macro="">
      <xdr:nvCxnSpPr>
        <xdr:cNvPr id="253" name="直線コネクタ 252"/>
        <xdr:cNvCxnSpPr/>
      </xdr:nvCxnSpPr>
      <xdr:spPr>
        <a:xfrm>
          <a:off x="4546600" y="1485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4"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5" name="直線コネクタ 254"/>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109238</xdr:rowOff>
    </xdr:from>
    <xdr:ext cx="405111" cy="259045"/>
    <xdr:sp macro="" textlink="">
      <xdr:nvSpPr>
        <xdr:cNvPr id="256" name="【福祉施設】&#10;有形固定資産減価償却率平均値テキスト"/>
        <xdr:cNvSpPr txBox="1"/>
      </xdr:nvSpPr>
      <xdr:spPr>
        <a:xfrm>
          <a:off x="4673600" y="139966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86361</xdr:rowOff>
    </xdr:from>
    <xdr:to>
      <xdr:col>24</xdr:col>
      <xdr:colOff>114300</xdr:colOff>
      <xdr:row>83</xdr:row>
      <xdr:rowOff>16511</xdr:rowOff>
    </xdr:to>
    <xdr:sp macro="" textlink="">
      <xdr:nvSpPr>
        <xdr:cNvPr id="257" name="フローチャート: 判断 256"/>
        <xdr:cNvSpPr/>
      </xdr:nvSpPr>
      <xdr:spPr>
        <a:xfrm>
          <a:off x="4584700" y="1414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154939</xdr:rowOff>
    </xdr:from>
    <xdr:to>
      <xdr:col>20</xdr:col>
      <xdr:colOff>38100</xdr:colOff>
      <xdr:row>83</xdr:row>
      <xdr:rowOff>85089</xdr:rowOff>
    </xdr:to>
    <xdr:sp macro="" textlink="">
      <xdr:nvSpPr>
        <xdr:cNvPr id="258" name="フローチャート: 判断 257"/>
        <xdr:cNvSpPr/>
      </xdr:nvSpPr>
      <xdr:spPr>
        <a:xfrm>
          <a:off x="3746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151130</xdr:rowOff>
    </xdr:from>
    <xdr:to>
      <xdr:col>15</xdr:col>
      <xdr:colOff>101600</xdr:colOff>
      <xdr:row>83</xdr:row>
      <xdr:rowOff>81280</xdr:rowOff>
    </xdr:to>
    <xdr:sp macro="" textlink="">
      <xdr:nvSpPr>
        <xdr:cNvPr id="259" name="フローチャート: 判断 258"/>
        <xdr:cNvSpPr/>
      </xdr:nvSpPr>
      <xdr:spPr>
        <a:xfrm>
          <a:off x="2857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128270</xdr:rowOff>
    </xdr:from>
    <xdr:to>
      <xdr:col>10</xdr:col>
      <xdr:colOff>165100</xdr:colOff>
      <xdr:row>83</xdr:row>
      <xdr:rowOff>58420</xdr:rowOff>
    </xdr:to>
    <xdr:sp macro="" textlink="">
      <xdr:nvSpPr>
        <xdr:cNvPr id="260" name="フローチャート: 判断 259"/>
        <xdr:cNvSpPr/>
      </xdr:nvSpPr>
      <xdr:spPr>
        <a:xfrm>
          <a:off x="1968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1" name="テキスト ボックス 26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2" name="テキスト ボックス 26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3" name="テキスト ボックス 26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4" name="テキスト ボックス 26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5" name="テキスト ボックス 26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105411</xdr:rowOff>
    </xdr:from>
    <xdr:to>
      <xdr:col>24</xdr:col>
      <xdr:colOff>114300</xdr:colOff>
      <xdr:row>86</xdr:row>
      <xdr:rowOff>35561</xdr:rowOff>
    </xdr:to>
    <xdr:sp macro="" textlink="">
      <xdr:nvSpPr>
        <xdr:cNvPr id="266" name="楕円 265"/>
        <xdr:cNvSpPr/>
      </xdr:nvSpPr>
      <xdr:spPr>
        <a:xfrm>
          <a:off x="4584700" y="146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83838</xdr:rowOff>
    </xdr:from>
    <xdr:ext cx="405111" cy="259045"/>
    <xdr:sp macro="" textlink="">
      <xdr:nvSpPr>
        <xdr:cNvPr id="267" name="【福祉施設】&#10;有形固定資産減価償却率該当値テキスト"/>
        <xdr:cNvSpPr txBox="1"/>
      </xdr:nvSpPr>
      <xdr:spPr>
        <a:xfrm>
          <a:off x="4673600" y="1465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168275</xdr:rowOff>
    </xdr:from>
    <xdr:to>
      <xdr:col>20</xdr:col>
      <xdr:colOff>38100</xdr:colOff>
      <xdr:row>86</xdr:row>
      <xdr:rowOff>98425</xdr:rowOff>
    </xdr:to>
    <xdr:sp macro="" textlink="">
      <xdr:nvSpPr>
        <xdr:cNvPr id="268" name="楕円 267"/>
        <xdr:cNvSpPr/>
      </xdr:nvSpPr>
      <xdr:spPr>
        <a:xfrm>
          <a:off x="3746500" y="1474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156211</xdr:rowOff>
    </xdr:from>
    <xdr:to>
      <xdr:col>24</xdr:col>
      <xdr:colOff>63500</xdr:colOff>
      <xdr:row>86</xdr:row>
      <xdr:rowOff>47625</xdr:rowOff>
    </xdr:to>
    <xdr:cxnSp macro="">
      <xdr:nvCxnSpPr>
        <xdr:cNvPr id="269" name="直線コネクタ 268"/>
        <xdr:cNvCxnSpPr/>
      </xdr:nvCxnSpPr>
      <xdr:spPr>
        <a:xfrm flipV="1">
          <a:off x="3797300" y="14729461"/>
          <a:ext cx="8382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40639</xdr:rowOff>
    </xdr:from>
    <xdr:to>
      <xdr:col>15</xdr:col>
      <xdr:colOff>101600</xdr:colOff>
      <xdr:row>84</xdr:row>
      <xdr:rowOff>142239</xdr:rowOff>
    </xdr:to>
    <xdr:sp macro="" textlink="">
      <xdr:nvSpPr>
        <xdr:cNvPr id="270" name="楕円 269"/>
        <xdr:cNvSpPr/>
      </xdr:nvSpPr>
      <xdr:spPr>
        <a:xfrm>
          <a:off x="2857500" y="1444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91439</xdr:rowOff>
    </xdr:from>
    <xdr:to>
      <xdr:col>19</xdr:col>
      <xdr:colOff>177800</xdr:colOff>
      <xdr:row>86</xdr:row>
      <xdr:rowOff>47625</xdr:rowOff>
    </xdr:to>
    <xdr:cxnSp macro="">
      <xdr:nvCxnSpPr>
        <xdr:cNvPr id="271" name="直線コネクタ 270"/>
        <xdr:cNvCxnSpPr/>
      </xdr:nvCxnSpPr>
      <xdr:spPr>
        <a:xfrm>
          <a:off x="2908300" y="14493239"/>
          <a:ext cx="889000" cy="299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101616</xdr:rowOff>
    </xdr:from>
    <xdr:ext cx="405111" cy="259045"/>
    <xdr:sp macro="" textlink="">
      <xdr:nvSpPr>
        <xdr:cNvPr id="272" name="n_1aveValue【福祉施設】&#10;有形固定資産減価償却率"/>
        <xdr:cNvSpPr txBox="1"/>
      </xdr:nvSpPr>
      <xdr:spPr>
        <a:xfrm>
          <a:off x="3582044" y="1398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97807</xdr:rowOff>
    </xdr:from>
    <xdr:ext cx="405111" cy="259045"/>
    <xdr:sp macro="" textlink="">
      <xdr:nvSpPr>
        <xdr:cNvPr id="273" name="n_2aveValue【福祉施設】&#10;有形固定資産減価償却率"/>
        <xdr:cNvSpPr txBox="1"/>
      </xdr:nvSpPr>
      <xdr:spPr>
        <a:xfrm>
          <a:off x="2705744" y="1398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74947</xdr:rowOff>
    </xdr:from>
    <xdr:ext cx="405111" cy="259045"/>
    <xdr:sp macro="" textlink="">
      <xdr:nvSpPr>
        <xdr:cNvPr id="274" name="n_3aveValue【福祉施設】&#10;有形固定資産減価償却率"/>
        <xdr:cNvSpPr txBox="1"/>
      </xdr:nvSpPr>
      <xdr:spPr>
        <a:xfrm>
          <a:off x="18167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89552</xdr:rowOff>
    </xdr:from>
    <xdr:ext cx="405111" cy="259045"/>
    <xdr:sp macro="" textlink="">
      <xdr:nvSpPr>
        <xdr:cNvPr id="275" name="n_1mainValue【福祉施設】&#10;有形固定資産減価償却率"/>
        <xdr:cNvSpPr txBox="1"/>
      </xdr:nvSpPr>
      <xdr:spPr>
        <a:xfrm>
          <a:off x="3582044" y="1483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133366</xdr:rowOff>
    </xdr:from>
    <xdr:ext cx="405111" cy="259045"/>
    <xdr:sp macro="" textlink="">
      <xdr:nvSpPr>
        <xdr:cNvPr id="276" name="n_2mainValue【福祉施設】&#10;有形固定資産減価償却率"/>
        <xdr:cNvSpPr txBox="1"/>
      </xdr:nvSpPr>
      <xdr:spPr>
        <a:xfrm>
          <a:off x="2705744" y="14535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7" name="正方形/長方形 27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8" name="正方形/長方形 27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9" name="正方形/長方形 27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0" name="正方形/長方形 27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1" name="正方形/長方形 28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2" name="正方形/長方形 28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3" name="正方形/長方形 28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4" name="正方形/長方形 28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5" name="テキスト ボックス 28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6" name="直線コネクタ 28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7" name="直線コネクタ 28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8" name="テキスト ボックス 28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9" name="直線コネクタ 28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0" name="テキスト ボックス 28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1" name="直線コネクタ 29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2" name="テキスト ボックス 29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3" name="直線コネクタ 29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4" name="テキスト ボックス 29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5" name="直線コネクタ 29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6" name="テキスト ボックス 29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7" name="直線コネクタ 29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8" name="テキスト ボックス 297"/>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0" name="テキスト ボックス 29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82187</xdr:rowOff>
    </xdr:from>
    <xdr:to>
      <xdr:col>54</xdr:col>
      <xdr:colOff>189865</xdr:colOff>
      <xdr:row>86</xdr:row>
      <xdr:rowOff>165463</xdr:rowOff>
    </xdr:to>
    <xdr:cxnSp macro="">
      <xdr:nvCxnSpPr>
        <xdr:cNvPr id="302" name="直線コネクタ 301"/>
        <xdr:cNvCxnSpPr/>
      </xdr:nvCxnSpPr>
      <xdr:spPr>
        <a:xfrm flipV="1">
          <a:off x="10476865" y="13283837"/>
          <a:ext cx="0" cy="1626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169290</xdr:rowOff>
    </xdr:from>
    <xdr:ext cx="469744" cy="259045"/>
    <xdr:sp macro="" textlink="">
      <xdr:nvSpPr>
        <xdr:cNvPr id="303" name="【福祉施設】&#10;一人当たり面積最小値テキスト"/>
        <xdr:cNvSpPr txBox="1"/>
      </xdr:nvSpPr>
      <xdr:spPr>
        <a:xfrm>
          <a:off x="10515600" y="1491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165463</xdr:rowOff>
    </xdr:from>
    <xdr:to>
      <xdr:col>55</xdr:col>
      <xdr:colOff>88900</xdr:colOff>
      <xdr:row>86</xdr:row>
      <xdr:rowOff>165463</xdr:rowOff>
    </xdr:to>
    <xdr:cxnSp macro="">
      <xdr:nvCxnSpPr>
        <xdr:cNvPr id="304" name="直線コネクタ 303"/>
        <xdr:cNvCxnSpPr/>
      </xdr:nvCxnSpPr>
      <xdr:spPr>
        <a:xfrm>
          <a:off x="10388600" y="1491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28864</xdr:rowOff>
    </xdr:from>
    <xdr:ext cx="469744" cy="259045"/>
    <xdr:sp macro="" textlink="">
      <xdr:nvSpPr>
        <xdr:cNvPr id="305" name="【福祉施設】&#10;一人当たり面積最大値テキスト"/>
        <xdr:cNvSpPr txBox="1"/>
      </xdr:nvSpPr>
      <xdr:spPr>
        <a:xfrm>
          <a:off x="10515600" y="13059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82187</xdr:rowOff>
    </xdr:from>
    <xdr:to>
      <xdr:col>55</xdr:col>
      <xdr:colOff>88900</xdr:colOff>
      <xdr:row>77</xdr:row>
      <xdr:rowOff>82187</xdr:rowOff>
    </xdr:to>
    <xdr:cxnSp macro="">
      <xdr:nvCxnSpPr>
        <xdr:cNvPr id="306" name="直線コネクタ 305"/>
        <xdr:cNvCxnSpPr/>
      </xdr:nvCxnSpPr>
      <xdr:spPr>
        <a:xfrm>
          <a:off x="10388600" y="1328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163665</xdr:rowOff>
    </xdr:from>
    <xdr:ext cx="469744" cy="259045"/>
    <xdr:sp macro="" textlink="">
      <xdr:nvSpPr>
        <xdr:cNvPr id="307" name="【福祉施設】&#10;一人当たり面積平均値テキスト"/>
        <xdr:cNvSpPr txBox="1"/>
      </xdr:nvSpPr>
      <xdr:spPr>
        <a:xfrm>
          <a:off x="10515600" y="14394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140788</xdr:rowOff>
    </xdr:from>
    <xdr:to>
      <xdr:col>55</xdr:col>
      <xdr:colOff>50800</xdr:colOff>
      <xdr:row>85</xdr:row>
      <xdr:rowOff>70938</xdr:rowOff>
    </xdr:to>
    <xdr:sp macro="" textlink="">
      <xdr:nvSpPr>
        <xdr:cNvPr id="308" name="フローチャート: 判断 307"/>
        <xdr:cNvSpPr/>
      </xdr:nvSpPr>
      <xdr:spPr>
        <a:xfrm>
          <a:off x="10426700" y="1454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150586</xdr:rowOff>
    </xdr:from>
    <xdr:to>
      <xdr:col>50</xdr:col>
      <xdr:colOff>165100</xdr:colOff>
      <xdr:row>85</xdr:row>
      <xdr:rowOff>80736</xdr:rowOff>
    </xdr:to>
    <xdr:sp macro="" textlink="">
      <xdr:nvSpPr>
        <xdr:cNvPr id="309" name="フローチャート: 判断 308"/>
        <xdr:cNvSpPr/>
      </xdr:nvSpPr>
      <xdr:spPr>
        <a:xfrm>
          <a:off x="9588500" y="1455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137523</xdr:rowOff>
    </xdr:from>
    <xdr:to>
      <xdr:col>46</xdr:col>
      <xdr:colOff>38100</xdr:colOff>
      <xdr:row>85</xdr:row>
      <xdr:rowOff>67673</xdr:rowOff>
    </xdr:to>
    <xdr:sp macro="" textlink="">
      <xdr:nvSpPr>
        <xdr:cNvPr id="310" name="フローチャート: 判断 309"/>
        <xdr:cNvSpPr/>
      </xdr:nvSpPr>
      <xdr:spPr>
        <a:xfrm>
          <a:off x="8699500" y="1453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24856</xdr:rowOff>
    </xdr:from>
    <xdr:to>
      <xdr:col>41</xdr:col>
      <xdr:colOff>101600</xdr:colOff>
      <xdr:row>85</xdr:row>
      <xdr:rowOff>126456</xdr:rowOff>
    </xdr:to>
    <xdr:sp macro="" textlink="">
      <xdr:nvSpPr>
        <xdr:cNvPr id="311" name="フローチャート: 判断 310"/>
        <xdr:cNvSpPr/>
      </xdr:nvSpPr>
      <xdr:spPr>
        <a:xfrm>
          <a:off x="7810500" y="1459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90170</xdr:rowOff>
    </xdr:from>
    <xdr:to>
      <xdr:col>55</xdr:col>
      <xdr:colOff>50800</xdr:colOff>
      <xdr:row>86</xdr:row>
      <xdr:rowOff>20320</xdr:rowOff>
    </xdr:to>
    <xdr:sp macro="" textlink="">
      <xdr:nvSpPr>
        <xdr:cNvPr id="317" name="楕円 316"/>
        <xdr:cNvSpPr/>
      </xdr:nvSpPr>
      <xdr:spPr>
        <a:xfrm>
          <a:off x="104267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68597</xdr:rowOff>
    </xdr:from>
    <xdr:ext cx="469744" cy="259045"/>
    <xdr:sp macro="" textlink="">
      <xdr:nvSpPr>
        <xdr:cNvPr id="318" name="【福祉施設】&#10;一人当たり面積該当値テキスト"/>
        <xdr:cNvSpPr txBox="1"/>
      </xdr:nvSpPr>
      <xdr:spPr>
        <a:xfrm>
          <a:off x="10515600"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86905</xdr:rowOff>
    </xdr:from>
    <xdr:to>
      <xdr:col>50</xdr:col>
      <xdr:colOff>165100</xdr:colOff>
      <xdr:row>86</xdr:row>
      <xdr:rowOff>17055</xdr:rowOff>
    </xdr:to>
    <xdr:sp macro="" textlink="">
      <xdr:nvSpPr>
        <xdr:cNvPr id="319" name="楕円 318"/>
        <xdr:cNvSpPr/>
      </xdr:nvSpPr>
      <xdr:spPr>
        <a:xfrm>
          <a:off x="9588500" y="1466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137705</xdr:rowOff>
    </xdr:from>
    <xdr:to>
      <xdr:col>55</xdr:col>
      <xdr:colOff>0</xdr:colOff>
      <xdr:row>85</xdr:row>
      <xdr:rowOff>140970</xdr:rowOff>
    </xdr:to>
    <xdr:cxnSp macro="">
      <xdr:nvCxnSpPr>
        <xdr:cNvPr id="320" name="直線コネクタ 319"/>
        <xdr:cNvCxnSpPr/>
      </xdr:nvCxnSpPr>
      <xdr:spPr>
        <a:xfrm>
          <a:off x="9639300" y="14710955"/>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78739</xdr:rowOff>
    </xdr:from>
    <xdr:to>
      <xdr:col>46</xdr:col>
      <xdr:colOff>38100</xdr:colOff>
      <xdr:row>85</xdr:row>
      <xdr:rowOff>8889</xdr:rowOff>
    </xdr:to>
    <xdr:sp macro="" textlink="">
      <xdr:nvSpPr>
        <xdr:cNvPr id="321" name="楕円 320"/>
        <xdr:cNvSpPr/>
      </xdr:nvSpPr>
      <xdr:spPr>
        <a:xfrm>
          <a:off x="8699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129539</xdr:rowOff>
    </xdr:from>
    <xdr:to>
      <xdr:col>50</xdr:col>
      <xdr:colOff>114300</xdr:colOff>
      <xdr:row>85</xdr:row>
      <xdr:rowOff>137705</xdr:rowOff>
    </xdr:to>
    <xdr:cxnSp macro="">
      <xdr:nvCxnSpPr>
        <xdr:cNvPr id="322" name="直線コネクタ 321"/>
        <xdr:cNvCxnSpPr/>
      </xdr:nvCxnSpPr>
      <xdr:spPr>
        <a:xfrm>
          <a:off x="8750300" y="14531339"/>
          <a:ext cx="889000" cy="179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97263</xdr:rowOff>
    </xdr:from>
    <xdr:ext cx="469744" cy="259045"/>
    <xdr:sp macro="" textlink="">
      <xdr:nvSpPr>
        <xdr:cNvPr id="323" name="n_1aveValue【福祉施設】&#10;一人当たり面積"/>
        <xdr:cNvSpPr txBox="1"/>
      </xdr:nvSpPr>
      <xdr:spPr>
        <a:xfrm>
          <a:off x="9391727" y="14327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58800</xdr:rowOff>
    </xdr:from>
    <xdr:ext cx="469744" cy="259045"/>
    <xdr:sp macro="" textlink="">
      <xdr:nvSpPr>
        <xdr:cNvPr id="324" name="n_2aveValue【福祉施設】&#10;一人当たり面積"/>
        <xdr:cNvSpPr txBox="1"/>
      </xdr:nvSpPr>
      <xdr:spPr>
        <a:xfrm>
          <a:off x="8515427" y="1463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142983</xdr:rowOff>
    </xdr:from>
    <xdr:ext cx="469744" cy="259045"/>
    <xdr:sp macro="" textlink="">
      <xdr:nvSpPr>
        <xdr:cNvPr id="325" name="n_3aveValue【福祉施設】&#10;一人当たり面積"/>
        <xdr:cNvSpPr txBox="1"/>
      </xdr:nvSpPr>
      <xdr:spPr>
        <a:xfrm>
          <a:off x="7626427" y="1437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8182</xdr:rowOff>
    </xdr:from>
    <xdr:ext cx="469744" cy="259045"/>
    <xdr:sp macro="" textlink="">
      <xdr:nvSpPr>
        <xdr:cNvPr id="326" name="n_1mainValue【福祉施設】&#10;一人当たり面積"/>
        <xdr:cNvSpPr txBox="1"/>
      </xdr:nvSpPr>
      <xdr:spPr>
        <a:xfrm>
          <a:off x="9391727" y="1475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25416</xdr:rowOff>
    </xdr:from>
    <xdr:ext cx="469744" cy="259045"/>
    <xdr:sp macro="" textlink="">
      <xdr:nvSpPr>
        <xdr:cNvPr id="327" name="n_2mainValue【福祉施設】&#10;一人当たり面積"/>
        <xdr:cNvSpPr txBox="1"/>
      </xdr:nvSpPr>
      <xdr:spPr>
        <a:xfrm>
          <a:off x="8515427" y="1425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6" name="テキスト ボックス 33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7" name="直線コネクタ 33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38" name="直線コネクタ 33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9" name="テキスト ボックス 338"/>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0" name="直線コネクタ 33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1" name="テキスト ボックス 34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2" name="直線コネクタ 34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3" name="テキスト ボックス 34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4" name="直線コネクタ 34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5" name="テキスト ボックス 34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6" name="直線コネクタ 34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7" name="テキスト ボックス 34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8" name="直線コネクタ 34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9" name="テキスト ボックス 348"/>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0" name="直線コネクタ 34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1" name="テキスト ボックス 35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154577</xdr:rowOff>
    </xdr:to>
    <xdr:cxnSp macro="">
      <xdr:nvCxnSpPr>
        <xdr:cNvPr id="353" name="直線コネクタ 352"/>
        <xdr:cNvCxnSpPr/>
      </xdr:nvCxnSpPr>
      <xdr:spPr>
        <a:xfrm flipV="1">
          <a:off x="4634865" y="17090571"/>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158404</xdr:rowOff>
    </xdr:from>
    <xdr:ext cx="340478" cy="259045"/>
    <xdr:sp macro="" textlink="">
      <xdr:nvSpPr>
        <xdr:cNvPr id="354" name="【市民会館】&#10;有形固定資産減価償却率最小値テキスト"/>
        <xdr:cNvSpPr txBox="1"/>
      </xdr:nvSpPr>
      <xdr:spPr>
        <a:xfrm>
          <a:off x="4673600" y="186750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154577</xdr:rowOff>
    </xdr:from>
    <xdr:to>
      <xdr:col>24</xdr:col>
      <xdr:colOff>152400</xdr:colOff>
      <xdr:row>108</xdr:row>
      <xdr:rowOff>154577</xdr:rowOff>
    </xdr:to>
    <xdr:cxnSp macro="">
      <xdr:nvCxnSpPr>
        <xdr:cNvPr id="355" name="直線コネクタ 354"/>
        <xdr:cNvCxnSpPr/>
      </xdr:nvCxnSpPr>
      <xdr:spPr>
        <a:xfrm>
          <a:off x="4546600" y="1867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56"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57" name="直線コネクタ 356"/>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137721</xdr:rowOff>
    </xdr:from>
    <xdr:ext cx="405111" cy="259045"/>
    <xdr:sp macro="" textlink="">
      <xdr:nvSpPr>
        <xdr:cNvPr id="358" name="【市民会館】&#10;有形固定資産減価償却率平均値テキスト"/>
        <xdr:cNvSpPr txBox="1"/>
      </xdr:nvSpPr>
      <xdr:spPr>
        <a:xfrm>
          <a:off x="4673600" y="177970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159294</xdr:rowOff>
    </xdr:from>
    <xdr:to>
      <xdr:col>24</xdr:col>
      <xdr:colOff>114300</xdr:colOff>
      <xdr:row>104</xdr:row>
      <xdr:rowOff>89444</xdr:rowOff>
    </xdr:to>
    <xdr:sp macro="" textlink="">
      <xdr:nvSpPr>
        <xdr:cNvPr id="359" name="フローチャート: 判断 358"/>
        <xdr:cNvSpPr/>
      </xdr:nvSpPr>
      <xdr:spPr>
        <a:xfrm>
          <a:off x="45847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152763</xdr:rowOff>
    </xdr:from>
    <xdr:to>
      <xdr:col>20</xdr:col>
      <xdr:colOff>38100</xdr:colOff>
      <xdr:row>104</xdr:row>
      <xdr:rowOff>82913</xdr:rowOff>
    </xdr:to>
    <xdr:sp macro="" textlink="">
      <xdr:nvSpPr>
        <xdr:cNvPr id="360" name="フローチャート: 判断 359"/>
        <xdr:cNvSpPr/>
      </xdr:nvSpPr>
      <xdr:spPr>
        <a:xfrm>
          <a:off x="3746500" y="178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907</xdr:rowOff>
    </xdr:from>
    <xdr:to>
      <xdr:col>15</xdr:col>
      <xdr:colOff>101600</xdr:colOff>
      <xdr:row>104</xdr:row>
      <xdr:rowOff>102507</xdr:rowOff>
    </xdr:to>
    <xdr:sp macro="" textlink="">
      <xdr:nvSpPr>
        <xdr:cNvPr id="361" name="フローチャート: 判断 360"/>
        <xdr:cNvSpPr/>
      </xdr:nvSpPr>
      <xdr:spPr>
        <a:xfrm>
          <a:off x="2857500" y="1783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170724</xdr:rowOff>
    </xdr:from>
    <xdr:to>
      <xdr:col>10</xdr:col>
      <xdr:colOff>165100</xdr:colOff>
      <xdr:row>104</xdr:row>
      <xdr:rowOff>100874</xdr:rowOff>
    </xdr:to>
    <xdr:sp macro="" textlink="">
      <xdr:nvSpPr>
        <xdr:cNvPr id="362" name="フローチャート: 判断 361"/>
        <xdr:cNvSpPr/>
      </xdr:nvSpPr>
      <xdr:spPr>
        <a:xfrm>
          <a:off x="1968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3" name="テキスト ボックス 36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4" name="テキスト ボックス 36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5" name="テキスト ボックス 36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6" name="テキスト ボックス 36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7" name="テキスト ボックス 36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149498</xdr:rowOff>
    </xdr:from>
    <xdr:to>
      <xdr:col>15</xdr:col>
      <xdr:colOff>101600</xdr:colOff>
      <xdr:row>106</xdr:row>
      <xdr:rowOff>79648</xdr:rowOff>
    </xdr:to>
    <xdr:sp macro="" textlink="">
      <xdr:nvSpPr>
        <xdr:cNvPr id="368" name="楕円 367"/>
        <xdr:cNvSpPr/>
      </xdr:nvSpPr>
      <xdr:spPr>
        <a:xfrm>
          <a:off x="2857500" y="1815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99440</xdr:rowOff>
    </xdr:from>
    <xdr:ext cx="405111" cy="259045"/>
    <xdr:sp macro="" textlink="">
      <xdr:nvSpPr>
        <xdr:cNvPr id="369" name="n_1aveValue【市民会館】&#10;有形固定資産減価償却率"/>
        <xdr:cNvSpPr txBox="1"/>
      </xdr:nvSpPr>
      <xdr:spPr>
        <a:xfrm>
          <a:off x="3582044" y="1758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119034</xdr:rowOff>
    </xdr:from>
    <xdr:ext cx="405111" cy="259045"/>
    <xdr:sp macro="" textlink="">
      <xdr:nvSpPr>
        <xdr:cNvPr id="370" name="n_2aveValue【市民会館】&#10;有形固定資産減価償却率"/>
        <xdr:cNvSpPr txBox="1"/>
      </xdr:nvSpPr>
      <xdr:spPr>
        <a:xfrm>
          <a:off x="2705744" y="1760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117401</xdr:rowOff>
    </xdr:from>
    <xdr:ext cx="405111" cy="259045"/>
    <xdr:sp macro="" textlink="">
      <xdr:nvSpPr>
        <xdr:cNvPr id="371" name="n_3aveValue【市民会館】&#10;有形固定資産減価償却率"/>
        <xdr:cNvSpPr txBox="1"/>
      </xdr:nvSpPr>
      <xdr:spPr>
        <a:xfrm>
          <a:off x="1816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70775</xdr:rowOff>
    </xdr:from>
    <xdr:ext cx="405111" cy="259045"/>
    <xdr:sp macro="" textlink="">
      <xdr:nvSpPr>
        <xdr:cNvPr id="372" name="n_2mainValue【市民会館】&#10;有形固定資産減価償却率"/>
        <xdr:cNvSpPr txBox="1"/>
      </xdr:nvSpPr>
      <xdr:spPr>
        <a:xfrm>
          <a:off x="2705744" y="1824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3" name="正方形/長方形 37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4" name="正方形/長方形 37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5" name="正方形/長方形 37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6" name="正方形/長方形 37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7" name="正方形/長方形 37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8" name="正方形/長方形 37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9" name="正方形/長方形 37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0" name="正方形/長方形 37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1" name="テキスト ボックス 38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2" name="直線コネクタ 38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83" name="直線コネクタ 38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84" name="テキスト ボックス 383"/>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85" name="直線コネクタ 38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86" name="テキスト ボックス 385"/>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87" name="直線コネクタ 38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88" name="テキスト ボックス 387"/>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89" name="直線コネクタ 38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90" name="テキスト ボックス 389"/>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1" name="直線コネクタ 39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2" name="テキスト ボックス 39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763</xdr:rowOff>
    </xdr:from>
    <xdr:to>
      <xdr:col>54</xdr:col>
      <xdr:colOff>189865</xdr:colOff>
      <xdr:row>108</xdr:row>
      <xdr:rowOff>71628</xdr:rowOff>
    </xdr:to>
    <xdr:cxnSp macro="">
      <xdr:nvCxnSpPr>
        <xdr:cNvPr id="394" name="直線コネクタ 393"/>
        <xdr:cNvCxnSpPr/>
      </xdr:nvCxnSpPr>
      <xdr:spPr>
        <a:xfrm flipV="1">
          <a:off x="10476865" y="17317213"/>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395" name="【市民会館】&#10;一人当たり面積最小値テキスト"/>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396" name="直線コネクタ 395"/>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118890</xdr:rowOff>
    </xdr:from>
    <xdr:ext cx="469744" cy="259045"/>
    <xdr:sp macro="" textlink="">
      <xdr:nvSpPr>
        <xdr:cNvPr id="397" name="【市民会館】&#10;一人当たり面積最大値テキスト"/>
        <xdr:cNvSpPr txBox="1"/>
      </xdr:nvSpPr>
      <xdr:spPr>
        <a:xfrm>
          <a:off x="10515600" y="1709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763</xdr:rowOff>
    </xdr:from>
    <xdr:to>
      <xdr:col>55</xdr:col>
      <xdr:colOff>88900</xdr:colOff>
      <xdr:row>101</xdr:row>
      <xdr:rowOff>763</xdr:rowOff>
    </xdr:to>
    <xdr:cxnSp macro="">
      <xdr:nvCxnSpPr>
        <xdr:cNvPr id="398" name="直線コネクタ 397"/>
        <xdr:cNvCxnSpPr/>
      </xdr:nvCxnSpPr>
      <xdr:spPr>
        <a:xfrm>
          <a:off x="10388600" y="1731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154703</xdr:rowOff>
    </xdr:from>
    <xdr:ext cx="469744" cy="259045"/>
    <xdr:sp macro="" textlink="">
      <xdr:nvSpPr>
        <xdr:cNvPr id="399" name="【市民会館】&#10;一人当たり面積平均値テキスト"/>
        <xdr:cNvSpPr txBox="1"/>
      </xdr:nvSpPr>
      <xdr:spPr>
        <a:xfrm>
          <a:off x="10515600" y="18156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4826</xdr:rowOff>
    </xdr:from>
    <xdr:to>
      <xdr:col>55</xdr:col>
      <xdr:colOff>50800</xdr:colOff>
      <xdr:row>106</xdr:row>
      <xdr:rowOff>106426</xdr:rowOff>
    </xdr:to>
    <xdr:sp macro="" textlink="">
      <xdr:nvSpPr>
        <xdr:cNvPr id="400" name="フローチャート: 判断 399"/>
        <xdr:cNvSpPr/>
      </xdr:nvSpPr>
      <xdr:spPr>
        <a:xfrm>
          <a:off x="10426700" y="181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39115</xdr:rowOff>
    </xdr:from>
    <xdr:to>
      <xdr:col>50</xdr:col>
      <xdr:colOff>165100</xdr:colOff>
      <xdr:row>106</xdr:row>
      <xdr:rowOff>140715</xdr:rowOff>
    </xdr:to>
    <xdr:sp macro="" textlink="">
      <xdr:nvSpPr>
        <xdr:cNvPr id="401" name="フローチャート: 判断 400"/>
        <xdr:cNvSpPr/>
      </xdr:nvSpPr>
      <xdr:spPr>
        <a:xfrm>
          <a:off x="9588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32258</xdr:rowOff>
    </xdr:from>
    <xdr:to>
      <xdr:col>46</xdr:col>
      <xdr:colOff>38100</xdr:colOff>
      <xdr:row>106</xdr:row>
      <xdr:rowOff>133858</xdr:rowOff>
    </xdr:to>
    <xdr:sp macro="" textlink="">
      <xdr:nvSpPr>
        <xdr:cNvPr id="402" name="フローチャート: 判断 401"/>
        <xdr:cNvSpPr/>
      </xdr:nvSpPr>
      <xdr:spPr>
        <a:xfrm>
          <a:off x="8699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36830</xdr:rowOff>
    </xdr:from>
    <xdr:to>
      <xdr:col>41</xdr:col>
      <xdr:colOff>101600</xdr:colOff>
      <xdr:row>106</xdr:row>
      <xdr:rowOff>138430</xdr:rowOff>
    </xdr:to>
    <xdr:sp macro="" textlink="">
      <xdr:nvSpPr>
        <xdr:cNvPr id="403" name="フローチャート: 判断 402"/>
        <xdr:cNvSpPr/>
      </xdr:nvSpPr>
      <xdr:spPr>
        <a:xfrm>
          <a:off x="7810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4" name="テキスト ボックス 40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5" name="テキスト ボックス 40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6" name="テキスト ボックス 40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7" name="テキスト ボックス 40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8" name="テキスト ボックス 40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141987</xdr:rowOff>
    </xdr:from>
    <xdr:to>
      <xdr:col>46</xdr:col>
      <xdr:colOff>38100</xdr:colOff>
      <xdr:row>107</xdr:row>
      <xdr:rowOff>72137</xdr:rowOff>
    </xdr:to>
    <xdr:sp macro="" textlink="">
      <xdr:nvSpPr>
        <xdr:cNvPr id="409" name="楕円 408"/>
        <xdr:cNvSpPr/>
      </xdr:nvSpPr>
      <xdr:spPr>
        <a:xfrm>
          <a:off x="8699500" y="1831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157242</xdr:rowOff>
    </xdr:from>
    <xdr:ext cx="469744" cy="259045"/>
    <xdr:sp macro="" textlink="">
      <xdr:nvSpPr>
        <xdr:cNvPr id="410" name="n_1aveValue【市民会館】&#10;一人当たり面積"/>
        <xdr:cNvSpPr txBox="1"/>
      </xdr:nvSpPr>
      <xdr:spPr>
        <a:xfrm>
          <a:off x="93917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150385</xdr:rowOff>
    </xdr:from>
    <xdr:ext cx="469744" cy="259045"/>
    <xdr:sp macro="" textlink="">
      <xdr:nvSpPr>
        <xdr:cNvPr id="411" name="n_2aveValue【市民会館】&#10;一人当たり面積"/>
        <xdr:cNvSpPr txBox="1"/>
      </xdr:nvSpPr>
      <xdr:spPr>
        <a:xfrm>
          <a:off x="8515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154957</xdr:rowOff>
    </xdr:from>
    <xdr:ext cx="469744" cy="259045"/>
    <xdr:sp macro="" textlink="">
      <xdr:nvSpPr>
        <xdr:cNvPr id="412" name="n_3aveValue【市民会館】&#10;一人当たり面積"/>
        <xdr:cNvSpPr txBox="1"/>
      </xdr:nvSpPr>
      <xdr:spPr>
        <a:xfrm>
          <a:off x="7626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63264</xdr:rowOff>
    </xdr:from>
    <xdr:ext cx="469744" cy="259045"/>
    <xdr:sp macro="" textlink="">
      <xdr:nvSpPr>
        <xdr:cNvPr id="413" name="n_2mainValue【市民会館】&#10;一人当たり面積"/>
        <xdr:cNvSpPr txBox="1"/>
      </xdr:nvSpPr>
      <xdr:spPr>
        <a:xfrm>
          <a:off x="8515427" y="1840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4" name="正方形/長方形 41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5" name="正方形/長方形 41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6" name="正方形/長方形 41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7" name="正方形/長方形 41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8" name="正方形/長方形 41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9" name="正方形/長方形 41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0" name="正方形/長方形 41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正方形/長方形 420"/>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22" name="正方形/長方形 42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3" name="正方形/長方形 42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4" name="正方形/長方形 42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5" name="正方形/長方形 42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6" name="正方形/長方形 42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7" name="正方形/長方形 42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8" name="正方形/長方形 42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9" name="正方形/長方形 428"/>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30" name="正方形/長方形 42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1" name="正方形/長方形 43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2" name="正方形/長方形 43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3" name="正方形/長方形 43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4" name="正方形/長方形 43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5" name="正方形/長方形 43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6" name="正方形/長方形 43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7" name="正方形/長方形 43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8" name="テキスト ボックス 43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9" name="直線コネクタ 43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40" name="直線コネクタ 43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41" name="テキスト ボックス 440"/>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2" name="直線コネクタ 44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3" name="テキスト ボックス 44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4" name="直線コネクタ 44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5" name="テキスト ボックス 44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6" name="直線コネクタ 44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7" name="テキスト ボックス 44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8" name="直線コネクタ 44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9" name="テキスト ボックス 44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0" name="直線コネクタ 44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51" name="テキスト ボックス 450"/>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2" name="直線コネクタ 45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3" name="テキスト ボックス 45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104503</xdr:rowOff>
    </xdr:from>
    <xdr:to>
      <xdr:col>85</xdr:col>
      <xdr:colOff>126364</xdr:colOff>
      <xdr:row>64</xdr:row>
      <xdr:rowOff>32657</xdr:rowOff>
    </xdr:to>
    <xdr:cxnSp macro="">
      <xdr:nvCxnSpPr>
        <xdr:cNvPr id="455" name="直線コネクタ 454"/>
        <xdr:cNvCxnSpPr/>
      </xdr:nvCxnSpPr>
      <xdr:spPr>
        <a:xfrm flipV="1">
          <a:off x="16318864" y="9534253"/>
          <a:ext cx="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36484</xdr:rowOff>
    </xdr:from>
    <xdr:ext cx="340478" cy="259045"/>
    <xdr:sp macro="" textlink="">
      <xdr:nvSpPr>
        <xdr:cNvPr id="456" name="【保健センター・保健所】&#10;有形固定資産減価償却率最小値テキスト"/>
        <xdr:cNvSpPr txBox="1"/>
      </xdr:nvSpPr>
      <xdr:spPr>
        <a:xfrm>
          <a:off x="16357600" y="1100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32657</xdr:rowOff>
    </xdr:from>
    <xdr:to>
      <xdr:col>86</xdr:col>
      <xdr:colOff>25400</xdr:colOff>
      <xdr:row>64</xdr:row>
      <xdr:rowOff>32657</xdr:rowOff>
    </xdr:to>
    <xdr:cxnSp macro="">
      <xdr:nvCxnSpPr>
        <xdr:cNvPr id="457" name="直線コネクタ 456"/>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51180</xdr:rowOff>
    </xdr:from>
    <xdr:ext cx="405111" cy="259045"/>
    <xdr:sp macro="" textlink="">
      <xdr:nvSpPr>
        <xdr:cNvPr id="458" name="【保健センター・保健所】&#10;有形固定資産減価償却率最大値テキスト"/>
        <xdr:cNvSpPr txBox="1"/>
      </xdr:nvSpPr>
      <xdr:spPr>
        <a:xfrm>
          <a:off x="16357600" y="930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104503</xdr:rowOff>
    </xdr:from>
    <xdr:to>
      <xdr:col>86</xdr:col>
      <xdr:colOff>25400</xdr:colOff>
      <xdr:row>55</xdr:row>
      <xdr:rowOff>104503</xdr:rowOff>
    </xdr:to>
    <xdr:cxnSp macro="">
      <xdr:nvCxnSpPr>
        <xdr:cNvPr id="459" name="直線コネクタ 458"/>
        <xdr:cNvCxnSpPr/>
      </xdr:nvCxnSpPr>
      <xdr:spPr>
        <a:xfrm>
          <a:off x="16230600" y="953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113773</xdr:rowOff>
    </xdr:from>
    <xdr:ext cx="405111" cy="259045"/>
    <xdr:sp macro="" textlink="">
      <xdr:nvSpPr>
        <xdr:cNvPr id="460" name="【保健センター・保健所】&#10;有形固定資産減価償却率平均値テキスト"/>
        <xdr:cNvSpPr txBox="1"/>
      </xdr:nvSpPr>
      <xdr:spPr>
        <a:xfrm>
          <a:off x="16357600" y="10229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135346</xdr:rowOff>
    </xdr:from>
    <xdr:to>
      <xdr:col>85</xdr:col>
      <xdr:colOff>177800</xdr:colOff>
      <xdr:row>60</xdr:row>
      <xdr:rowOff>65496</xdr:rowOff>
    </xdr:to>
    <xdr:sp macro="" textlink="">
      <xdr:nvSpPr>
        <xdr:cNvPr id="461" name="フローチャート: 判断 460"/>
        <xdr:cNvSpPr/>
      </xdr:nvSpPr>
      <xdr:spPr>
        <a:xfrm>
          <a:off x="16268700" y="1025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163104</xdr:rowOff>
    </xdr:from>
    <xdr:to>
      <xdr:col>81</xdr:col>
      <xdr:colOff>101600</xdr:colOff>
      <xdr:row>60</xdr:row>
      <xdr:rowOff>93254</xdr:rowOff>
    </xdr:to>
    <xdr:sp macro="" textlink="">
      <xdr:nvSpPr>
        <xdr:cNvPr id="462" name="フローチャート: 判断 461"/>
        <xdr:cNvSpPr/>
      </xdr:nvSpPr>
      <xdr:spPr>
        <a:xfrm>
          <a:off x="15430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463" name="フローチャート: 判断 462"/>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107587</xdr:rowOff>
    </xdr:from>
    <xdr:to>
      <xdr:col>72</xdr:col>
      <xdr:colOff>38100</xdr:colOff>
      <xdr:row>61</xdr:row>
      <xdr:rowOff>37737</xdr:rowOff>
    </xdr:to>
    <xdr:sp macro="" textlink="">
      <xdr:nvSpPr>
        <xdr:cNvPr id="464" name="フローチャート: 判断 463"/>
        <xdr:cNvSpPr/>
      </xdr:nvSpPr>
      <xdr:spPr>
        <a:xfrm>
          <a:off x="13652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5" name="テキスト ボックス 46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6" name="テキスト ボックス 46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7" name="テキスト ボックス 46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8" name="テキスト ボックス 46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9" name="テキスト ボックス 46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63</xdr:row>
      <xdr:rowOff>84727</xdr:rowOff>
    </xdr:from>
    <xdr:to>
      <xdr:col>72</xdr:col>
      <xdr:colOff>38100</xdr:colOff>
      <xdr:row>64</xdr:row>
      <xdr:rowOff>14877</xdr:rowOff>
    </xdr:to>
    <xdr:sp macro="" textlink="">
      <xdr:nvSpPr>
        <xdr:cNvPr id="470" name="楕円 469"/>
        <xdr:cNvSpPr/>
      </xdr:nvSpPr>
      <xdr:spPr>
        <a:xfrm>
          <a:off x="13652500" y="1088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109781</xdr:rowOff>
    </xdr:from>
    <xdr:ext cx="405111" cy="259045"/>
    <xdr:sp macro="" textlink="">
      <xdr:nvSpPr>
        <xdr:cNvPr id="471" name="n_1aveValue【保健センター・保健所】&#10;有形固定資産減価償却率"/>
        <xdr:cNvSpPr txBox="1"/>
      </xdr:nvSpPr>
      <xdr:spPr>
        <a:xfrm>
          <a:off x="152660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158767</xdr:rowOff>
    </xdr:from>
    <xdr:ext cx="405111" cy="259045"/>
    <xdr:sp macro="" textlink="">
      <xdr:nvSpPr>
        <xdr:cNvPr id="472" name="n_2aveValue【保健センター・保健所】&#10;有形固定資産減価償却率"/>
        <xdr:cNvSpPr txBox="1"/>
      </xdr:nvSpPr>
      <xdr:spPr>
        <a:xfrm>
          <a:off x="14389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54264</xdr:rowOff>
    </xdr:from>
    <xdr:ext cx="405111" cy="259045"/>
    <xdr:sp macro="" textlink="">
      <xdr:nvSpPr>
        <xdr:cNvPr id="473" name="n_3aveValue【保健センター・保健所】&#10;有形固定資産減価償却率"/>
        <xdr:cNvSpPr txBox="1"/>
      </xdr:nvSpPr>
      <xdr:spPr>
        <a:xfrm>
          <a:off x="13500744" y="101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6004</xdr:rowOff>
    </xdr:from>
    <xdr:ext cx="405111" cy="259045"/>
    <xdr:sp macro="" textlink="">
      <xdr:nvSpPr>
        <xdr:cNvPr id="474" name="n_3mainValue【保健センター・保健所】&#10;有形固定資産減価償却率"/>
        <xdr:cNvSpPr txBox="1"/>
      </xdr:nvSpPr>
      <xdr:spPr>
        <a:xfrm>
          <a:off x="13500744" y="10978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5" name="正方形/長方形 47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6" name="正方形/長方形 47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7" name="正方形/長方形 47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8" name="正方形/長方形 47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9" name="正方形/長方形 47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0" name="正方形/長方形 47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1" name="正方形/長方形 48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2" name="正方形/長方形 48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3" name="テキスト ボックス 48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4" name="直線コネクタ 48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85" name="直線コネクタ 48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6" name="テキスト ボックス 48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7" name="直線コネクタ 48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8" name="テキスト ボックス 48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9" name="直線コネクタ 48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90" name="テキスト ボックス 48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91" name="直線コネクタ 49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92" name="テキスト ボックス 49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3" name="直線コネクタ 49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94" name="テキスト ボックス 49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5" name="直線コネクタ 49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96" name="テキスト ボックス 49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7" name="直線コネクタ 49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8" name="テキスト ボックス 49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71846</xdr:rowOff>
    </xdr:from>
    <xdr:to>
      <xdr:col>116</xdr:col>
      <xdr:colOff>62864</xdr:colOff>
      <xdr:row>64</xdr:row>
      <xdr:rowOff>88174</xdr:rowOff>
    </xdr:to>
    <xdr:cxnSp macro="">
      <xdr:nvCxnSpPr>
        <xdr:cNvPr id="500" name="直線コネクタ 499"/>
        <xdr:cNvCxnSpPr/>
      </xdr:nvCxnSpPr>
      <xdr:spPr>
        <a:xfrm flipV="1">
          <a:off x="22160864" y="9673046"/>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501" name="【保健センター・保健所】&#10;一人当たり面積最小値テキスト"/>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502" name="直線コネクタ 501"/>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18523</xdr:rowOff>
    </xdr:from>
    <xdr:ext cx="469744" cy="259045"/>
    <xdr:sp macro="" textlink="">
      <xdr:nvSpPr>
        <xdr:cNvPr id="503" name="【保健センター・保健所】&#10;一人当たり面積最大値テキスト"/>
        <xdr:cNvSpPr txBox="1"/>
      </xdr:nvSpPr>
      <xdr:spPr>
        <a:xfrm>
          <a:off x="22199600" y="9448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71846</xdr:rowOff>
    </xdr:from>
    <xdr:to>
      <xdr:col>116</xdr:col>
      <xdr:colOff>152400</xdr:colOff>
      <xdr:row>56</xdr:row>
      <xdr:rowOff>71846</xdr:rowOff>
    </xdr:to>
    <xdr:cxnSp macro="">
      <xdr:nvCxnSpPr>
        <xdr:cNvPr id="504" name="直線コネクタ 503"/>
        <xdr:cNvCxnSpPr/>
      </xdr:nvCxnSpPr>
      <xdr:spPr>
        <a:xfrm>
          <a:off x="22072600" y="9673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37028</xdr:rowOff>
    </xdr:from>
    <xdr:ext cx="469744" cy="259045"/>
    <xdr:sp macro="" textlink="">
      <xdr:nvSpPr>
        <xdr:cNvPr id="505" name="【保健センター・保健所】&#10;一人当たり面積平均値テキスト"/>
        <xdr:cNvSpPr txBox="1"/>
      </xdr:nvSpPr>
      <xdr:spPr>
        <a:xfrm>
          <a:off x="22199600" y="10838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58601</xdr:rowOff>
    </xdr:from>
    <xdr:to>
      <xdr:col>116</xdr:col>
      <xdr:colOff>114300</xdr:colOff>
      <xdr:row>63</xdr:row>
      <xdr:rowOff>160201</xdr:rowOff>
    </xdr:to>
    <xdr:sp macro="" textlink="">
      <xdr:nvSpPr>
        <xdr:cNvPr id="506" name="フローチャート: 判断 505"/>
        <xdr:cNvSpPr/>
      </xdr:nvSpPr>
      <xdr:spPr>
        <a:xfrm>
          <a:off x="221107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71665</xdr:rowOff>
    </xdr:from>
    <xdr:to>
      <xdr:col>112</xdr:col>
      <xdr:colOff>38100</xdr:colOff>
      <xdr:row>64</xdr:row>
      <xdr:rowOff>1815</xdr:rowOff>
    </xdr:to>
    <xdr:sp macro="" textlink="">
      <xdr:nvSpPr>
        <xdr:cNvPr id="507" name="フローチャート: 判断 506"/>
        <xdr:cNvSpPr/>
      </xdr:nvSpPr>
      <xdr:spPr>
        <a:xfrm>
          <a:off x="21272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58601</xdr:rowOff>
    </xdr:from>
    <xdr:to>
      <xdr:col>107</xdr:col>
      <xdr:colOff>101600</xdr:colOff>
      <xdr:row>63</xdr:row>
      <xdr:rowOff>160201</xdr:rowOff>
    </xdr:to>
    <xdr:sp macro="" textlink="">
      <xdr:nvSpPr>
        <xdr:cNvPr id="508" name="フローチャート: 判断 507"/>
        <xdr:cNvSpPr/>
      </xdr:nvSpPr>
      <xdr:spPr>
        <a:xfrm>
          <a:off x="20383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16147</xdr:rowOff>
    </xdr:from>
    <xdr:to>
      <xdr:col>102</xdr:col>
      <xdr:colOff>165100</xdr:colOff>
      <xdr:row>63</xdr:row>
      <xdr:rowOff>117747</xdr:rowOff>
    </xdr:to>
    <xdr:sp macro="" textlink="">
      <xdr:nvSpPr>
        <xdr:cNvPr id="509" name="フローチャート: 判断 508"/>
        <xdr:cNvSpPr/>
      </xdr:nvSpPr>
      <xdr:spPr>
        <a:xfrm>
          <a:off x="19494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0" name="テキスト ボックス 50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1" name="テキスト ボックス 51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2" name="テキスト ボックス 51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3" name="テキスト ボックス 51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4" name="テキスト ボックス 51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63</xdr:row>
      <xdr:rowOff>42273</xdr:rowOff>
    </xdr:from>
    <xdr:to>
      <xdr:col>102</xdr:col>
      <xdr:colOff>165100</xdr:colOff>
      <xdr:row>63</xdr:row>
      <xdr:rowOff>143873</xdr:rowOff>
    </xdr:to>
    <xdr:sp macro="" textlink="">
      <xdr:nvSpPr>
        <xdr:cNvPr id="515" name="楕円 514"/>
        <xdr:cNvSpPr/>
      </xdr:nvSpPr>
      <xdr:spPr>
        <a:xfrm>
          <a:off x="19494500" y="1084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18342</xdr:rowOff>
    </xdr:from>
    <xdr:ext cx="469744" cy="259045"/>
    <xdr:sp macro="" textlink="">
      <xdr:nvSpPr>
        <xdr:cNvPr id="516" name="n_1aveValue【保健センター・保健所】&#10;一人当たり面積"/>
        <xdr:cNvSpPr txBox="1"/>
      </xdr:nvSpPr>
      <xdr:spPr>
        <a:xfrm>
          <a:off x="210757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5278</xdr:rowOff>
    </xdr:from>
    <xdr:ext cx="469744" cy="259045"/>
    <xdr:sp macro="" textlink="">
      <xdr:nvSpPr>
        <xdr:cNvPr id="517" name="n_2aveValue【保健センター・保健所】&#10;一人当たり面積"/>
        <xdr:cNvSpPr txBox="1"/>
      </xdr:nvSpPr>
      <xdr:spPr>
        <a:xfrm>
          <a:off x="201994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134274</xdr:rowOff>
    </xdr:from>
    <xdr:ext cx="469744" cy="259045"/>
    <xdr:sp macro="" textlink="">
      <xdr:nvSpPr>
        <xdr:cNvPr id="518" name="n_3aveValue【保健センター・保健所】&#10;一人当たり面積"/>
        <xdr:cNvSpPr txBox="1"/>
      </xdr:nvSpPr>
      <xdr:spPr>
        <a:xfrm>
          <a:off x="19310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135000</xdr:rowOff>
    </xdr:from>
    <xdr:ext cx="469744" cy="259045"/>
    <xdr:sp macro="" textlink="">
      <xdr:nvSpPr>
        <xdr:cNvPr id="519" name="n_3mainValue【保健センター・保健所】&#10;一人当たり面積"/>
        <xdr:cNvSpPr txBox="1"/>
      </xdr:nvSpPr>
      <xdr:spPr>
        <a:xfrm>
          <a:off x="19310427" y="1093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0" name="正方形/長方形 5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1" name="正方形/長方形 5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2" name="正方形/長方形 5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3" name="正方形/長方形 5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4" name="正方形/長方形 5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5" name="正方形/長方形 5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6" name="正方形/長方形 5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7" name="正方形/長方形 52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28" name="正方形/長方形 52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9" name="正方形/長方形 52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0" name="正方形/長方形 52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1" name="正方形/長方形 53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2" name="正方形/長方形 53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3" name="正方形/長方形 53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4" name="正方形/長方形 53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5" name="正方形/長方形 53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6" name="正方形/長方形 5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7" name="正方形/長方形 5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8" name="正方形/長方形 5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9" name="正方形/長方形 5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0" name="正方形/長方形 5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1" name="正方形/長方形 5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2" name="正方形/長方形 5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3" name="正方形/長方形 5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4" name="テキスト ボックス 5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5" name="直線コネクタ 5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46" name="直線コネクタ 54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47" name="テキスト ボックス 54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48" name="直線コネクタ 54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49" name="テキスト ボックス 54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0" name="直線コネクタ 54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1" name="テキスト ボックス 55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2" name="直線コネクタ 55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3" name="テキスト ボックス 55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4" name="直線コネクタ 55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5" name="テキスト ボックス 55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6" name="直線コネクタ 55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57" name="テキスト ボックス 55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8" name="直線コネクタ 5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59" name="テキスト ボックス 55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561" name="直線コネクタ 560"/>
        <xdr:cNvCxnSpPr/>
      </xdr:nvCxnSpPr>
      <xdr:spPr>
        <a:xfrm flipV="1">
          <a:off x="16318864"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562" name="【庁舎】&#10;有形固定資産減価償却率最小値テキスト"/>
        <xdr:cNvSpPr txBox="1"/>
      </xdr:nvSpPr>
      <xdr:spPr>
        <a:xfrm>
          <a:off x="16357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563" name="直線コネクタ 562"/>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64"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65" name="直線コネクタ 564"/>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119759</xdr:rowOff>
    </xdr:from>
    <xdr:ext cx="405111" cy="259045"/>
    <xdr:sp macro="" textlink="">
      <xdr:nvSpPr>
        <xdr:cNvPr id="566" name="【庁舎】&#10;有形固定資産減価償却率平均値テキスト"/>
        <xdr:cNvSpPr txBox="1"/>
      </xdr:nvSpPr>
      <xdr:spPr>
        <a:xfrm>
          <a:off x="16357600" y="177791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141332</xdr:rowOff>
    </xdr:from>
    <xdr:to>
      <xdr:col>85</xdr:col>
      <xdr:colOff>177800</xdr:colOff>
      <xdr:row>104</xdr:row>
      <xdr:rowOff>71482</xdr:rowOff>
    </xdr:to>
    <xdr:sp macro="" textlink="">
      <xdr:nvSpPr>
        <xdr:cNvPr id="567" name="フローチャート: 判断 566"/>
        <xdr:cNvSpPr/>
      </xdr:nvSpPr>
      <xdr:spPr>
        <a:xfrm>
          <a:off x="162687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4173</xdr:rowOff>
    </xdr:from>
    <xdr:to>
      <xdr:col>81</xdr:col>
      <xdr:colOff>101600</xdr:colOff>
      <xdr:row>104</xdr:row>
      <xdr:rowOff>105773</xdr:rowOff>
    </xdr:to>
    <xdr:sp macro="" textlink="">
      <xdr:nvSpPr>
        <xdr:cNvPr id="568" name="フローチャート: 判断 567"/>
        <xdr:cNvSpPr/>
      </xdr:nvSpPr>
      <xdr:spPr>
        <a:xfrm>
          <a:off x="15430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xdr:rowOff>
    </xdr:from>
    <xdr:to>
      <xdr:col>76</xdr:col>
      <xdr:colOff>165100</xdr:colOff>
      <xdr:row>104</xdr:row>
      <xdr:rowOff>110671</xdr:rowOff>
    </xdr:to>
    <xdr:sp macro="" textlink="">
      <xdr:nvSpPr>
        <xdr:cNvPr id="569" name="フローチャート: 判断 568"/>
        <xdr:cNvSpPr/>
      </xdr:nvSpPr>
      <xdr:spPr>
        <a:xfrm>
          <a:off x="14541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20501</xdr:rowOff>
    </xdr:from>
    <xdr:to>
      <xdr:col>72</xdr:col>
      <xdr:colOff>38100</xdr:colOff>
      <xdr:row>104</xdr:row>
      <xdr:rowOff>122101</xdr:rowOff>
    </xdr:to>
    <xdr:sp macro="" textlink="">
      <xdr:nvSpPr>
        <xdr:cNvPr id="570" name="フローチャート: 判断 569"/>
        <xdr:cNvSpPr/>
      </xdr:nvSpPr>
      <xdr:spPr>
        <a:xfrm>
          <a:off x="13652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1" name="テキスト ボックス 5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2" name="テキスト ボックス 5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3" name="テキスト ボックス 5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4" name="テキスト ボックス 5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5" name="テキスト ボックス 5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15602</xdr:rowOff>
    </xdr:from>
    <xdr:to>
      <xdr:col>85</xdr:col>
      <xdr:colOff>177800</xdr:colOff>
      <xdr:row>103</xdr:row>
      <xdr:rowOff>117202</xdr:rowOff>
    </xdr:to>
    <xdr:sp macro="" textlink="">
      <xdr:nvSpPr>
        <xdr:cNvPr id="576" name="楕円 575"/>
        <xdr:cNvSpPr/>
      </xdr:nvSpPr>
      <xdr:spPr>
        <a:xfrm>
          <a:off x="16268700" y="1767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38479</xdr:rowOff>
    </xdr:from>
    <xdr:ext cx="405111" cy="259045"/>
    <xdr:sp macro="" textlink="">
      <xdr:nvSpPr>
        <xdr:cNvPr id="577" name="【庁舎】&#10;有形固定資産減価償却率該当値テキスト"/>
        <xdr:cNvSpPr txBox="1"/>
      </xdr:nvSpPr>
      <xdr:spPr>
        <a:xfrm>
          <a:off x="16357600" y="1752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27032</xdr:rowOff>
    </xdr:from>
    <xdr:to>
      <xdr:col>81</xdr:col>
      <xdr:colOff>101600</xdr:colOff>
      <xdr:row>103</xdr:row>
      <xdr:rowOff>128632</xdr:rowOff>
    </xdr:to>
    <xdr:sp macro="" textlink="">
      <xdr:nvSpPr>
        <xdr:cNvPr id="578" name="楕円 577"/>
        <xdr:cNvSpPr/>
      </xdr:nvSpPr>
      <xdr:spPr>
        <a:xfrm>
          <a:off x="15430500" y="1768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66402</xdr:rowOff>
    </xdr:from>
    <xdr:to>
      <xdr:col>85</xdr:col>
      <xdr:colOff>127000</xdr:colOff>
      <xdr:row>103</xdr:row>
      <xdr:rowOff>77832</xdr:rowOff>
    </xdr:to>
    <xdr:cxnSp macro="">
      <xdr:nvCxnSpPr>
        <xdr:cNvPr id="579" name="直線コネクタ 578"/>
        <xdr:cNvCxnSpPr/>
      </xdr:nvCxnSpPr>
      <xdr:spPr>
        <a:xfrm flipV="1">
          <a:off x="15481300" y="17725752"/>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54792</xdr:rowOff>
    </xdr:from>
    <xdr:to>
      <xdr:col>76</xdr:col>
      <xdr:colOff>165100</xdr:colOff>
      <xdr:row>103</xdr:row>
      <xdr:rowOff>156392</xdr:rowOff>
    </xdr:to>
    <xdr:sp macro="" textlink="">
      <xdr:nvSpPr>
        <xdr:cNvPr id="580" name="楕円 579"/>
        <xdr:cNvSpPr/>
      </xdr:nvSpPr>
      <xdr:spPr>
        <a:xfrm>
          <a:off x="14541500" y="1771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77832</xdr:rowOff>
    </xdr:from>
    <xdr:to>
      <xdr:col>81</xdr:col>
      <xdr:colOff>50800</xdr:colOff>
      <xdr:row>103</xdr:row>
      <xdr:rowOff>105592</xdr:rowOff>
    </xdr:to>
    <xdr:cxnSp macro="">
      <xdr:nvCxnSpPr>
        <xdr:cNvPr id="581" name="直線コネクタ 580"/>
        <xdr:cNvCxnSpPr/>
      </xdr:nvCxnSpPr>
      <xdr:spPr>
        <a:xfrm flipV="1">
          <a:off x="14592300" y="17737182"/>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69487</xdr:rowOff>
    </xdr:from>
    <xdr:to>
      <xdr:col>72</xdr:col>
      <xdr:colOff>38100</xdr:colOff>
      <xdr:row>105</xdr:row>
      <xdr:rowOff>171087</xdr:rowOff>
    </xdr:to>
    <xdr:sp macro="" textlink="">
      <xdr:nvSpPr>
        <xdr:cNvPr id="582" name="楕円 581"/>
        <xdr:cNvSpPr/>
      </xdr:nvSpPr>
      <xdr:spPr>
        <a:xfrm>
          <a:off x="13652500" y="1807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105592</xdr:rowOff>
    </xdr:from>
    <xdr:to>
      <xdr:col>76</xdr:col>
      <xdr:colOff>114300</xdr:colOff>
      <xdr:row>105</xdr:row>
      <xdr:rowOff>120287</xdr:rowOff>
    </xdr:to>
    <xdr:cxnSp macro="">
      <xdr:nvCxnSpPr>
        <xdr:cNvPr id="583" name="直線コネクタ 582"/>
        <xdr:cNvCxnSpPr/>
      </xdr:nvCxnSpPr>
      <xdr:spPr>
        <a:xfrm flipV="1">
          <a:off x="13703300" y="17764942"/>
          <a:ext cx="889000" cy="35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96900</xdr:rowOff>
    </xdr:from>
    <xdr:ext cx="405111" cy="259045"/>
    <xdr:sp macro="" textlink="">
      <xdr:nvSpPr>
        <xdr:cNvPr id="584" name="n_1aveValue【庁舎】&#10;有形固定資産減価償却率"/>
        <xdr:cNvSpPr txBox="1"/>
      </xdr:nvSpPr>
      <xdr:spPr>
        <a:xfrm>
          <a:off x="15266044" y="1792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101798</xdr:rowOff>
    </xdr:from>
    <xdr:ext cx="405111" cy="259045"/>
    <xdr:sp macro="" textlink="">
      <xdr:nvSpPr>
        <xdr:cNvPr id="585" name="n_2aveValue【庁舎】&#10;有形固定資産減価償却率"/>
        <xdr:cNvSpPr txBox="1"/>
      </xdr:nvSpPr>
      <xdr:spPr>
        <a:xfrm>
          <a:off x="14389744" y="1793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138628</xdr:rowOff>
    </xdr:from>
    <xdr:ext cx="405111" cy="259045"/>
    <xdr:sp macro="" textlink="">
      <xdr:nvSpPr>
        <xdr:cNvPr id="586" name="n_3aveValue【庁舎】&#10;有形固定資産減価償却率"/>
        <xdr:cNvSpPr txBox="1"/>
      </xdr:nvSpPr>
      <xdr:spPr>
        <a:xfrm>
          <a:off x="135007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145159</xdr:rowOff>
    </xdr:from>
    <xdr:ext cx="405111" cy="259045"/>
    <xdr:sp macro="" textlink="">
      <xdr:nvSpPr>
        <xdr:cNvPr id="587" name="n_1mainValue【庁舎】&#10;有形固定資産減価償却率"/>
        <xdr:cNvSpPr txBox="1"/>
      </xdr:nvSpPr>
      <xdr:spPr>
        <a:xfrm>
          <a:off x="15266044" y="17461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1469</xdr:rowOff>
    </xdr:from>
    <xdr:ext cx="405111" cy="259045"/>
    <xdr:sp macro="" textlink="">
      <xdr:nvSpPr>
        <xdr:cNvPr id="588" name="n_2mainValue【庁舎】&#10;有形固定資産減価償却率"/>
        <xdr:cNvSpPr txBox="1"/>
      </xdr:nvSpPr>
      <xdr:spPr>
        <a:xfrm>
          <a:off x="14389744" y="1748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162214</xdr:rowOff>
    </xdr:from>
    <xdr:ext cx="405111" cy="259045"/>
    <xdr:sp macro="" textlink="">
      <xdr:nvSpPr>
        <xdr:cNvPr id="589" name="n_3mainValue【庁舎】&#10;有形固定資産減価償却率"/>
        <xdr:cNvSpPr txBox="1"/>
      </xdr:nvSpPr>
      <xdr:spPr>
        <a:xfrm>
          <a:off x="13500744" y="1816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0" name="正方形/長方形 5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1" name="正方形/長方形 59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2" name="正方形/長方形 59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3" name="正方形/長方形 59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4" name="正方形/長方形 59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5" name="正方形/長方形 59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6" name="正方形/長方形 59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7" name="正方形/長方形 59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8" name="テキスト ボックス 59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9" name="直線コネクタ 59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0" name="直線コネクタ 59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1" name="テキスト ボックス 60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2" name="直線コネクタ 60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3" name="テキスト ボックス 60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4" name="直線コネクタ 60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5" name="テキスト ボックス 60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6" name="直線コネクタ 60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7" name="テキスト ボックス 60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08" name="直線コネクタ 60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09" name="テキスト ボックス 60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0" name="直線コネクタ 60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1" name="テキスト ボックス 61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26670</xdr:rowOff>
    </xdr:from>
    <xdr:to>
      <xdr:col>116</xdr:col>
      <xdr:colOff>62864</xdr:colOff>
      <xdr:row>108</xdr:row>
      <xdr:rowOff>7620</xdr:rowOff>
    </xdr:to>
    <xdr:cxnSp macro="">
      <xdr:nvCxnSpPr>
        <xdr:cNvPr id="613" name="直線コネクタ 612"/>
        <xdr:cNvCxnSpPr/>
      </xdr:nvCxnSpPr>
      <xdr:spPr>
        <a:xfrm flipV="1">
          <a:off x="22160864" y="1717167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11447</xdr:rowOff>
    </xdr:from>
    <xdr:ext cx="469744" cy="259045"/>
    <xdr:sp macro="" textlink="">
      <xdr:nvSpPr>
        <xdr:cNvPr id="614" name="【庁舎】&#10;一人当たり面積最小値テキスト"/>
        <xdr:cNvSpPr txBox="1"/>
      </xdr:nvSpPr>
      <xdr:spPr>
        <a:xfrm>
          <a:off x="221996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xdr:rowOff>
    </xdr:from>
    <xdr:to>
      <xdr:col>116</xdr:col>
      <xdr:colOff>152400</xdr:colOff>
      <xdr:row>108</xdr:row>
      <xdr:rowOff>7620</xdr:rowOff>
    </xdr:to>
    <xdr:cxnSp macro="">
      <xdr:nvCxnSpPr>
        <xdr:cNvPr id="615" name="直線コネクタ 614"/>
        <xdr:cNvCxnSpPr/>
      </xdr:nvCxnSpPr>
      <xdr:spPr>
        <a:xfrm>
          <a:off x="22072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144797</xdr:rowOff>
    </xdr:from>
    <xdr:ext cx="469744" cy="259045"/>
    <xdr:sp macro="" textlink="">
      <xdr:nvSpPr>
        <xdr:cNvPr id="616" name="【庁舎】&#10;一人当たり面積最大値テキスト"/>
        <xdr:cNvSpPr txBox="1"/>
      </xdr:nvSpPr>
      <xdr:spPr>
        <a:xfrm>
          <a:off x="22199600" y="1694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26670</xdr:rowOff>
    </xdr:from>
    <xdr:to>
      <xdr:col>116</xdr:col>
      <xdr:colOff>152400</xdr:colOff>
      <xdr:row>100</xdr:row>
      <xdr:rowOff>26670</xdr:rowOff>
    </xdr:to>
    <xdr:cxnSp macro="">
      <xdr:nvCxnSpPr>
        <xdr:cNvPr id="617" name="直線コネクタ 616"/>
        <xdr:cNvCxnSpPr/>
      </xdr:nvCxnSpPr>
      <xdr:spPr>
        <a:xfrm>
          <a:off x="22072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65422</xdr:rowOff>
    </xdr:from>
    <xdr:ext cx="469744" cy="259045"/>
    <xdr:sp macro="" textlink="">
      <xdr:nvSpPr>
        <xdr:cNvPr id="618" name="【庁舎】&#10;一人当たり面積平均値テキスト"/>
        <xdr:cNvSpPr txBox="1"/>
      </xdr:nvSpPr>
      <xdr:spPr>
        <a:xfrm>
          <a:off x="22199600" y="18067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42545</xdr:rowOff>
    </xdr:from>
    <xdr:to>
      <xdr:col>116</xdr:col>
      <xdr:colOff>114300</xdr:colOff>
      <xdr:row>106</xdr:row>
      <xdr:rowOff>144145</xdr:rowOff>
    </xdr:to>
    <xdr:sp macro="" textlink="">
      <xdr:nvSpPr>
        <xdr:cNvPr id="619" name="フローチャート: 判断 618"/>
        <xdr:cNvSpPr/>
      </xdr:nvSpPr>
      <xdr:spPr>
        <a:xfrm>
          <a:off x="221107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61595</xdr:rowOff>
    </xdr:from>
    <xdr:to>
      <xdr:col>112</xdr:col>
      <xdr:colOff>38100</xdr:colOff>
      <xdr:row>106</xdr:row>
      <xdr:rowOff>163195</xdr:rowOff>
    </xdr:to>
    <xdr:sp macro="" textlink="">
      <xdr:nvSpPr>
        <xdr:cNvPr id="620" name="フローチャート: 判断 619"/>
        <xdr:cNvSpPr/>
      </xdr:nvSpPr>
      <xdr:spPr>
        <a:xfrm>
          <a:off x="21272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52070</xdr:rowOff>
    </xdr:from>
    <xdr:to>
      <xdr:col>107</xdr:col>
      <xdr:colOff>101600</xdr:colOff>
      <xdr:row>106</xdr:row>
      <xdr:rowOff>153670</xdr:rowOff>
    </xdr:to>
    <xdr:sp macro="" textlink="">
      <xdr:nvSpPr>
        <xdr:cNvPr id="621" name="フローチャート: 判断 620"/>
        <xdr:cNvSpPr/>
      </xdr:nvSpPr>
      <xdr:spPr>
        <a:xfrm>
          <a:off x="20383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69214</xdr:rowOff>
    </xdr:from>
    <xdr:to>
      <xdr:col>102</xdr:col>
      <xdr:colOff>165100</xdr:colOff>
      <xdr:row>106</xdr:row>
      <xdr:rowOff>170814</xdr:rowOff>
    </xdr:to>
    <xdr:sp macro="" textlink="">
      <xdr:nvSpPr>
        <xdr:cNvPr id="622" name="フローチャート: 判断 621"/>
        <xdr:cNvSpPr/>
      </xdr:nvSpPr>
      <xdr:spPr>
        <a:xfrm>
          <a:off x="19494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3" name="テキスト ボックス 62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4" name="テキスト ボックス 62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5" name="テキスト ボックス 62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6" name="テキスト ボックス 62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7" name="テキスト ボックス 62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93980</xdr:rowOff>
    </xdr:from>
    <xdr:to>
      <xdr:col>116</xdr:col>
      <xdr:colOff>114300</xdr:colOff>
      <xdr:row>107</xdr:row>
      <xdr:rowOff>24130</xdr:rowOff>
    </xdr:to>
    <xdr:sp macro="" textlink="">
      <xdr:nvSpPr>
        <xdr:cNvPr id="628" name="楕円 627"/>
        <xdr:cNvSpPr/>
      </xdr:nvSpPr>
      <xdr:spPr>
        <a:xfrm>
          <a:off x="221107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72407</xdr:rowOff>
    </xdr:from>
    <xdr:ext cx="469744" cy="259045"/>
    <xdr:sp macro="" textlink="">
      <xdr:nvSpPr>
        <xdr:cNvPr id="629" name="【庁舎】&#10;一人当たり面積該当値テキスト"/>
        <xdr:cNvSpPr txBox="1"/>
      </xdr:nvSpPr>
      <xdr:spPr>
        <a:xfrm>
          <a:off x="22199600"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86361</xdr:rowOff>
    </xdr:from>
    <xdr:to>
      <xdr:col>112</xdr:col>
      <xdr:colOff>38100</xdr:colOff>
      <xdr:row>107</xdr:row>
      <xdr:rowOff>16511</xdr:rowOff>
    </xdr:to>
    <xdr:sp macro="" textlink="">
      <xdr:nvSpPr>
        <xdr:cNvPr id="630" name="楕円 629"/>
        <xdr:cNvSpPr/>
      </xdr:nvSpPr>
      <xdr:spPr>
        <a:xfrm>
          <a:off x="212725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137161</xdr:rowOff>
    </xdr:from>
    <xdr:to>
      <xdr:col>116</xdr:col>
      <xdr:colOff>63500</xdr:colOff>
      <xdr:row>106</xdr:row>
      <xdr:rowOff>144780</xdr:rowOff>
    </xdr:to>
    <xdr:cxnSp macro="">
      <xdr:nvCxnSpPr>
        <xdr:cNvPr id="631" name="直線コネクタ 630"/>
        <xdr:cNvCxnSpPr/>
      </xdr:nvCxnSpPr>
      <xdr:spPr>
        <a:xfrm>
          <a:off x="21323300" y="183108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80645</xdr:rowOff>
    </xdr:from>
    <xdr:to>
      <xdr:col>107</xdr:col>
      <xdr:colOff>101600</xdr:colOff>
      <xdr:row>107</xdr:row>
      <xdr:rowOff>10795</xdr:rowOff>
    </xdr:to>
    <xdr:sp macro="" textlink="">
      <xdr:nvSpPr>
        <xdr:cNvPr id="632" name="楕円 631"/>
        <xdr:cNvSpPr/>
      </xdr:nvSpPr>
      <xdr:spPr>
        <a:xfrm>
          <a:off x="20383500" y="1825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131445</xdr:rowOff>
    </xdr:from>
    <xdr:to>
      <xdr:col>111</xdr:col>
      <xdr:colOff>177800</xdr:colOff>
      <xdr:row>106</xdr:row>
      <xdr:rowOff>137161</xdr:rowOff>
    </xdr:to>
    <xdr:cxnSp macro="">
      <xdr:nvCxnSpPr>
        <xdr:cNvPr id="633" name="直線コネクタ 632"/>
        <xdr:cNvCxnSpPr/>
      </xdr:nvCxnSpPr>
      <xdr:spPr>
        <a:xfrm>
          <a:off x="20434300" y="18305145"/>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74930</xdr:rowOff>
    </xdr:from>
    <xdr:to>
      <xdr:col>102</xdr:col>
      <xdr:colOff>165100</xdr:colOff>
      <xdr:row>107</xdr:row>
      <xdr:rowOff>5080</xdr:rowOff>
    </xdr:to>
    <xdr:sp macro="" textlink="">
      <xdr:nvSpPr>
        <xdr:cNvPr id="634" name="楕円 633"/>
        <xdr:cNvSpPr/>
      </xdr:nvSpPr>
      <xdr:spPr>
        <a:xfrm>
          <a:off x="19494500" y="1824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125730</xdr:rowOff>
    </xdr:from>
    <xdr:to>
      <xdr:col>107</xdr:col>
      <xdr:colOff>50800</xdr:colOff>
      <xdr:row>106</xdr:row>
      <xdr:rowOff>131445</xdr:rowOff>
    </xdr:to>
    <xdr:cxnSp macro="">
      <xdr:nvCxnSpPr>
        <xdr:cNvPr id="635" name="直線コネクタ 634"/>
        <xdr:cNvCxnSpPr/>
      </xdr:nvCxnSpPr>
      <xdr:spPr>
        <a:xfrm>
          <a:off x="19545300" y="182994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8272</xdr:rowOff>
    </xdr:from>
    <xdr:ext cx="469744" cy="259045"/>
    <xdr:sp macro="" textlink="">
      <xdr:nvSpPr>
        <xdr:cNvPr id="636" name="n_1aveValue【庁舎】&#10;一人当たり面積"/>
        <xdr:cNvSpPr txBox="1"/>
      </xdr:nvSpPr>
      <xdr:spPr>
        <a:xfrm>
          <a:off x="21075727" y="1801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170197</xdr:rowOff>
    </xdr:from>
    <xdr:ext cx="469744" cy="259045"/>
    <xdr:sp macro="" textlink="">
      <xdr:nvSpPr>
        <xdr:cNvPr id="637" name="n_2aveValue【庁舎】&#10;一人当たり面積"/>
        <xdr:cNvSpPr txBox="1"/>
      </xdr:nvSpPr>
      <xdr:spPr>
        <a:xfrm>
          <a:off x="20199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15891</xdr:rowOff>
    </xdr:from>
    <xdr:ext cx="469744" cy="259045"/>
    <xdr:sp macro="" textlink="">
      <xdr:nvSpPr>
        <xdr:cNvPr id="638" name="n_3aveValue【庁舎】&#10;一人当たり面積"/>
        <xdr:cNvSpPr txBox="1"/>
      </xdr:nvSpPr>
      <xdr:spPr>
        <a:xfrm>
          <a:off x="19310427" y="180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7638</xdr:rowOff>
    </xdr:from>
    <xdr:ext cx="469744" cy="259045"/>
    <xdr:sp macro="" textlink="">
      <xdr:nvSpPr>
        <xdr:cNvPr id="639" name="n_1mainValue【庁舎】&#10;一人当たり面積"/>
        <xdr:cNvSpPr txBox="1"/>
      </xdr:nvSpPr>
      <xdr:spPr>
        <a:xfrm>
          <a:off x="21075727" y="1835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1922</xdr:rowOff>
    </xdr:from>
    <xdr:ext cx="469744" cy="259045"/>
    <xdr:sp macro="" textlink="">
      <xdr:nvSpPr>
        <xdr:cNvPr id="640" name="n_2mainValue【庁舎】&#10;一人当たり面積"/>
        <xdr:cNvSpPr txBox="1"/>
      </xdr:nvSpPr>
      <xdr:spPr>
        <a:xfrm>
          <a:off x="20199427" y="1834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167657</xdr:rowOff>
    </xdr:from>
    <xdr:ext cx="469744" cy="259045"/>
    <xdr:sp macro="" textlink="">
      <xdr:nvSpPr>
        <xdr:cNvPr id="641" name="n_3mainValue【庁舎】&#10;一人当たり面積"/>
        <xdr:cNvSpPr txBox="1"/>
      </xdr:nvSpPr>
      <xdr:spPr>
        <a:xfrm>
          <a:off x="19310427" y="1834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42" name="正方形/長方形 64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43" name="正方形/長方形 64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4" name="テキスト ボックス 64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有形固定資産減価償却率について、多くの施設が類似団体より下回っている。図書館や保健センターなどは建設から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年も経過していないため、未だ減価償却率は低い状況である。しかしながら今後、施設の維持をしていく上では建物診断や調査をしっかり行う必要がある。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また、財政状況から施設の建て替えや更新ではなく、長寿命化を方針としているため、公共施設等総合管理計画を基に個別計画を策定し、計画通りに実施していく必要がある。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人当たりの面積については、多くの項目において類似団体より下回っている。これは、面積が小さくコンパクトな町であるからこそ、最適な公共施設等の配置ができていると考えている。今後とも、必要な場所に適切な公共施設の配置を維持していくことに努め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沖縄県南風原町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39,348
39,172
10.76
15,407,167
14,724,797
667,757
7,244,249
13,628,582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103.8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ここ数年微増となっており、全国及び県平均を上回っている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これは、年々人口増に伴う町税が増えているのが要因である。今後も滞納整理等による税の徴収強化など歳入確保に努めるとともに、事業の見直し等による歳出の節減合理化を図る。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45</xdr:row>
      <xdr:rowOff>127705</xdr:rowOff>
    </xdr:to>
    <xdr:cxnSp macro="">
      <xdr:nvCxnSpPr>
        <xdr:cNvPr id="64" name="直線コネクタ 63"/>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132645</xdr:rowOff>
    </xdr:from>
    <xdr:to>
      <xdr:col>23</xdr:col>
      <xdr:colOff>133350</xdr:colOff>
      <xdr:row>42</xdr:row>
      <xdr:rowOff>146050</xdr:rowOff>
    </xdr:to>
    <xdr:cxnSp macro="">
      <xdr:nvCxnSpPr>
        <xdr:cNvPr id="69" name="直線コネクタ 68"/>
        <xdr:cNvCxnSpPr/>
      </xdr:nvCxnSpPr>
      <xdr:spPr>
        <a:xfrm flipV="1">
          <a:off x="4114800" y="733354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58155</xdr:rowOff>
    </xdr:from>
    <xdr:ext cx="762000" cy="259045"/>
    <xdr:sp macro="" textlink="">
      <xdr:nvSpPr>
        <xdr:cNvPr id="70" name="財政力平均値テキスト"/>
        <xdr:cNvSpPr txBox="1"/>
      </xdr:nvSpPr>
      <xdr:spPr>
        <a:xfrm>
          <a:off x="5041900" y="7087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43</xdr:row>
      <xdr:rowOff>1411</xdr:rowOff>
    </xdr:to>
    <xdr:cxnSp macro="">
      <xdr:nvCxnSpPr>
        <xdr:cNvPr id="72" name="直線コネクタ 71"/>
        <xdr:cNvCxnSpPr/>
      </xdr:nvCxnSpPr>
      <xdr:spPr>
        <a:xfrm flipV="1">
          <a:off x="3225800" y="734695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3" name="フローチャート: 判断 72"/>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166810</xdr:rowOff>
    </xdr:from>
    <xdr:ext cx="736600" cy="259045"/>
    <xdr:sp macro="" textlink="">
      <xdr:nvSpPr>
        <xdr:cNvPr id="74" name="テキスト ボックス 73"/>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1411</xdr:rowOff>
    </xdr:from>
    <xdr:to>
      <xdr:col>15</xdr:col>
      <xdr:colOff>82550</xdr:colOff>
      <xdr:row>43</xdr:row>
      <xdr:rowOff>14817</xdr:rowOff>
    </xdr:to>
    <xdr:cxnSp macro="">
      <xdr:nvCxnSpPr>
        <xdr:cNvPr id="75" name="直線コネクタ 74"/>
        <xdr:cNvCxnSpPr/>
      </xdr:nvCxnSpPr>
      <xdr:spPr>
        <a:xfrm flipV="1">
          <a:off x="2336800" y="73737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68439</xdr:rowOff>
    </xdr:from>
    <xdr:to>
      <xdr:col>15</xdr:col>
      <xdr:colOff>133350</xdr:colOff>
      <xdr:row>42</xdr:row>
      <xdr:rowOff>170039</xdr:rowOff>
    </xdr:to>
    <xdr:sp macro="" textlink="">
      <xdr:nvSpPr>
        <xdr:cNvPr id="76" name="フローチャート: 判断 75"/>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8766</xdr:rowOff>
    </xdr:from>
    <xdr:ext cx="762000" cy="259045"/>
    <xdr:sp macro="" textlink="">
      <xdr:nvSpPr>
        <xdr:cNvPr id="77" name="テキスト ボックス 76"/>
        <xdr:cNvSpPr txBox="1"/>
      </xdr:nvSpPr>
      <xdr:spPr>
        <a:xfrm>
          <a:off x="2844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43</xdr:row>
      <xdr:rowOff>68439</xdr:rowOff>
    </xdr:to>
    <xdr:cxnSp macro="">
      <xdr:nvCxnSpPr>
        <xdr:cNvPr id="78" name="直線コネクタ 77"/>
        <xdr:cNvCxnSpPr/>
      </xdr:nvCxnSpPr>
      <xdr:spPr>
        <a:xfrm flipV="1">
          <a:off x="1447800" y="7387167"/>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0" name="テキスト ボックス 79"/>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88" name="楕円 87"/>
        <xdr:cNvSpPr/>
      </xdr:nvSpPr>
      <xdr:spPr>
        <a:xfrm>
          <a:off x="49022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53922</xdr:rowOff>
    </xdr:from>
    <xdr:ext cx="762000" cy="259045"/>
    <xdr:sp macro="" textlink="">
      <xdr:nvSpPr>
        <xdr:cNvPr id="89" name="財政力該当値テキスト"/>
        <xdr:cNvSpPr txBox="1"/>
      </xdr:nvSpPr>
      <xdr:spPr>
        <a:xfrm>
          <a:off x="5041900" y="725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90" name="楕円 89"/>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91" name="テキスト ボックス 90"/>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122061</xdr:rowOff>
    </xdr:from>
    <xdr:to>
      <xdr:col>15</xdr:col>
      <xdr:colOff>133350</xdr:colOff>
      <xdr:row>43</xdr:row>
      <xdr:rowOff>52211</xdr:rowOff>
    </xdr:to>
    <xdr:sp macro="" textlink="">
      <xdr:nvSpPr>
        <xdr:cNvPr id="92" name="楕円 91"/>
        <xdr:cNvSpPr/>
      </xdr:nvSpPr>
      <xdr:spPr>
        <a:xfrm>
          <a:off x="3175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36988</xdr:rowOff>
    </xdr:from>
    <xdr:ext cx="762000" cy="259045"/>
    <xdr:sp macro="" textlink="">
      <xdr:nvSpPr>
        <xdr:cNvPr id="93" name="テキスト ボックス 92"/>
        <xdr:cNvSpPr txBox="1"/>
      </xdr:nvSpPr>
      <xdr:spPr>
        <a:xfrm>
          <a:off x="2844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4" name="楕円 93"/>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50394</xdr:rowOff>
    </xdr:from>
    <xdr:ext cx="762000" cy="259045"/>
    <xdr:sp macro="" textlink="">
      <xdr:nvSpPr>
        <xdr:cNvPr id="95" name="テキスト ボックス 94"/>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17639</xdr:rowOff>
    </xdr:from>
    <xdr:to>
      <xdr:col>7</xdr:col>
      <xdr:colOff>31750</xdr:colOff>
      <xdr:row>43</xdr:row>
      <xdr:rowOff>119239</xdr:rowOff>
    </xdr:to>
    <xdr:sp macro="" textlink="">
      <xdr:nvSpPr>
        <xdr:cNvPr id="96" name="楕円 95"/>
        <xdr:cNvSpPr/>
      </xdr:nvSpPr>
      <xdr:spPr>
        <a:xfrm>
          <a:off x="1397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104016</xdr:rowOff>
    </xdr:from>
    <xdr:ext cx="762000" cy="259045"/>
    <xdr:sp macro="" textlink="">
      <xdr:nvSpPr>
        <xdr:cNvPr id="97" name="テキスト ボックス 96"/>
        <xdr:cNvSpPr txBox="1"/>
      </xdr:nvSpPr>
      <xdr:spPr>
        <a:xfrm>
          <a:off x="1066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100" b="0" i="0" baseline="0">
              <a:solidFill>
                <a:schemeClr val="dk1"/>
              </a:solidFill>
              <a:effectLst/>
              <a:latin typeface="+mn-lt"/>
              <a:ea typeface="+mn-ea"/>
              <a:cs typeface="+mn-cs"/>
            </a:rPr>
            <a:t>H26</a:t>
          </a:r>
          <a:r>
            <a:rPr lang="ja-JP" altLang="ja-JP" sz="1100" b="0" i="0" baseline="0">
              <a:solidFill>
                <a:schemeClr val="dk1"/>
              </a:solidFill>
              <a:effectLst/>
              <a:latin typeface="+mn-lt"/>
              <a:ea typeface="+mn-ea"/>
              <a:cs typeface="+mn-cs"/>
            </a:rPr>
            <a:t>年度から類似団体平均を上回っていたが、</a:t>
          </a:r>
          <a:r>
            <a:rPr lang="en-US" altLang="ja-JP" sz="1100" b="0" i="0" baseline="0">
              <a:solidFill>
                <a:schemeClr val="dk1"/>
              </a:solidFill>
              <a:effectLst/>
              <a:latin typeface="+mn-lt"/>
              <a:ea typeface="+mn-ea"/>
              <a:cs typeface="+mn-cs"/>
            </a:rPr>
            <a:t>H28</a:t>
          </a:r>
          <a:r>
            <a:rPr lang="ja-JP" altLang="ja-JP" sz="1100" b="0" i="0" baseline="0">
              <a:solidFill>
                <a:schemeClr val="dk1"/>
              </a:solidFill>
              <a:effectLst/>
              <a:latin typeface="+mn-lt"/>
              <a:ea typeface="+mn-ea"/>
              <a:cs typeface="+mn-cs"/>
            </a:rPr>
            <a:t>年度からは下回っている。しかしながら、高い数値で推移しており、その要因としては、こども医療費助成金の対象年齢の拡大や介護給付・訓練等給付事業費、待機児童解消に要する経費など扶助費の増によるものである。今後も社会保障関係経費の増加が見込まれるため、継続して経常経費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96838</xdr:rowOff>
    </xdr:from>
    <xdr:to>
      <xdr:col>23</xdr:col>
      <xdr:colOff>133350</xdr:colOff>
      <xdr:row>67</xdr:row>
      <xdr:rowOff>13653</xdr:rowOff>
    </xdr:to>
    <xdr:cxnSp macro="">
      <xdr:nvCxnSpPr>
        <xdr:cNvPr id="123" name="直線コネクタ 122"/>
        <xdr:cNvCxnSpPr/>
      </xdr:nvCxnSpPr>
      <xdr:spPr>
        <a:xfrm flipV="1">
          <a:off x="4953000" y="10040938"/>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157180</xdr:rowOff>
    </xdr:from>
    <xdr:ext cx="762000" cy="259045"/>
    <xdr:sp macro="" textlink="">
      <xdr:nvSpPr>
        <xdr:cNvPr id="124" name="財政構造の弾力性最小値テキスト"/>
        <xdr:cNvSpPr txBox="1"/>
      </xdr:nvSpPr>
      <xdr:spPr>
        <a:xfrm>
          <a:off x="5041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13653</xdr:rowOff>
    </xdr:from>
    <xdr:to>
      <xdr:col>24</xdr:col>
      <xdr:colOff>12700</xdr:colOff>
      <xdr:row>67</xdr:row>
      <xdr:rowOff>13653</xdr:rowOff>
    </xdr:to>
    <xdr:cxnSp macro="">
      <xdr:nvCxnSpPr>
        <xdr:cNvPr id="125" name="直線コネクタ 124"/>
        <xdr:cNvCxnSpPr/>
      </xdr:nvCxnSpPr>
      <xdr:spPr>
        <a:xfrm>
          <a:off x="4864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11765</xdr:rowOff>
    </xdr:from>
    <xdr:ext cx="762000" cy="259045"/>
    <xdr:sp macro="" textlink="">
      <xdr:nvSpPr>
        <xdr:cNvPr id="126" name="財政構造の弾力性最大値テキスト"/>
        <xdr:cNvSpPr txBox="1"/>
      </xdr:nvSpPr>
      <xdr:spPr>
        <a:xfrm>
          <a:off x="5041900" y="978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96838</xdr:rowOff>
    </xdr:from>
    <xdr:to>
      <xdr:col>24</xdr:col>
      <xdr:colOff>12700</xdr:colOff>
      <xdr:row>58</xdr:row>
      <xdr:rowOff>96838</xdr:rowOff>
    </xdr:to>
    <xdr:cxnSp macro="">
      <xdr:nvCxnSpPr>
        <xdr:cNvPr id="127" name="直線コネクタ 126"/>
        <xdr:cNvCxnSpPr/>
      </xdr:nvCxnSpPr>
      <xdr:spPr>
        <a:xfrm>
          <a:off x="4864100" y="1004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20320</xdr:rowOff>
    </xdr:from>
    <xdr:to>
      <xdr:col>23</xdr:col>
      <xdr:colOff>133350</xdr:colOff>
      <xdr:row>62</xdr:row>
      <xdr:rowOff>80645</xdr:rowOff>
    </xdr:to>
    <xdr:cxnSp macro="">
      <xdr:nvCxnSpPr>
        <xdr:cNvPr id="128" name="直線コネクタ 127"/>
        <xdr:cNvCxnSpPr/>
      </xdr:nvCxnSpPr>
      <xdr:spPr>
        <a:xfrm>
          <a:off x="4114800" y="10650220"/>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152734</xdr:rowOff>
    </xdr:from>
    <xdr:ext cx="762000" cy="259045"/>
    <xdr:sp macro="" textlink="">
      <xdr:nvSpPr>
        <xdr:cNvPr id="129" name="財政構造の弾力性平均値テキスト"/>
        <xdr:cNvSpPr txBox="1"/>
      </xdr:nvSpPr>
      <xdr:spPr>
        <a:xfrm>
          <a:off x="5041900" y="10782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9207</xdr:rowOff>
    </xdr:from>
    <xdr:to>
      <xdr:col>23</xdr:col>
      <xdr:colOff>184150</xdr:colOff>
      <xdr:row>63</xdr:row>
      <xdr:rowOff>110807</xdr:rowOff>
    </xdr:to>
    <xdr:sp macro="" textlink="">
      <xdr:nvSpPr>
        <xdr:cNvPr id="130" name="フローチャート: 判断 129"/>
        <xdr:cNvSpPr/>
      </xdr:nvSpPr>
      <xdr:spPr>
        <a:xfrm>
          <a:off x="49022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20320</xdr:rowOff>
    </xdr:from>
    <xdr:to>
      <xdr:col>19</xdr:col>
      <xdr:colOff>133350</xdr:colOff>
      <xdr:row>63</xdr:row>
      <xdr:rowOff>5715</xdr:rowOff>
    </xdr:to>
    <xdr:cxnSp macro="">
      <xdr:nvCxnSpPr>
        <xdr:cNvPr id="131" name="直線コネクタ 130"/>
        <xdr:cNvCxnSpPr/>
      </xdr:nvCxnSpPr>
      <xdr:spPr>
        <a:xfrm flipV="1">
          <a:off x="3225800" y="10650220"/>
          <a:ext cx="8890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156528</xdr:rowOff>
    </xdr:from>
    <xdr:to>
      <xdr:col>19</xdr:col>
      <xdr:colOff>184150</xdr:colOff>
      <xdr:row>63</xdr:row>
      <xdr:rowOff>86678</xdr:rowOff>
    </xdr:to>
    <xdr:sp macro="" textlink="">
      <xdr:nvSpPr>
        <xdr:cNvPr id="132" name="フローチャート: 判断 131"/>
        <xdr:cNvSpPr/>
      </xdr:nvSpPr>
      <xdr:spPr>
        <a:xfrm>
          <a:off x="4064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71455</xdr:rowOff>
    </xdr:from>
    <xdr:ext cx="736600" cy="259045"/>
    <xdr:sp macro="" textlink="">
      <xdr:nvSpPr>
        <xdr:cNvPr id="133" name="テキスト ボックス 132"/>
        <xdr:cNvSpPr txBox="1"/>
      </xdr:nvSpPr>
      <xdr:spPr>
        <a:xfrm>
          <a:off x="3733800" y="10872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104775</xdr:rowOff>
    </xdr:from>
    <xdr:to>
      <xdr:col>15</xdr:col>
      <xdr:colOff>82550</xdr:colOff>
      <xdr:row>63</xdr:row>
      <xdr:rowOff>5715</xdr:rowOff>
    </xdr:to>
    <xdr:cxnSp macro="">
      <xdr:nvCxnSpPr>
        <xdr:cNvPr id="134" name="直線コネクタ 133"/>
        <xdr:cNvCxnSpPr/>
      </xdr:nvCxnSpPr>
      <xdr:spPr>
        <a:xfrm>
          <a:off x="2336800" y="1073467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71455</xdr:rowOff>
    </xdr:from>
    <xdr:ext cx="762000" cy="259045"/>
    <xdr:sp macro="" textlink="">
      <xdr:nvSpPr>
        <xdr:cNvPr id="136" name="テキスト ボックス 135"/>
        <xdr:cNvSpPr txBox="1"/>
      </xdr:nvSpPr>
      <xdr:spPr>
        <a:xfrm>
          <a:off x="2844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104775</xdr:rowOff>
    </xdr:from>
    <xdr:to>
      <xdr:col>11</xdr:col>
      <xdr:colOff>31750</xdr:colOff>
      <xdr:row>63</xdr:row>
      <xdr:rowOff>84138</xdr:rowOff>
    </xdr:to>
    <xdr:cxnSp macro="">
      <xdr:nvCxnSpPr>
        <xdr:cNvPr id="137" name="直線コネクタ 136"/>
        <xdr:cNvCxnSpPr/>
      </xdr:nvCxnSpPr>
      <xdr:spPr>
        <a:xfrm flipV="1">
          <a:off x="1447800" y="10734675"/>
          <a:ext cx="889000" cy="15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116840</xdr:rowOff>
    </xdr:from>
    <xdr:to>
      <xdr:col>11</xdr:col>
      <xdr:colOff>82550</xdr:colOff>
      <xdr:row>62</xdr:row>
      <xdr:rowOff>46990</xdr:rowOff>
    </xdr:to>
    <xdr:sp macro="" textlink="">
      <xdr:nvSpPr>
        <xdr:cNvPr id="138" name="フローチャート: 判断 137"/>
        <xdr:cNvSpPr/>
      </xdr:nvSpPr>
      <xdr:spPr>
        <a:xfrm>
          <a:off x="2286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57167</xdr:rowOff>
    </xdr:from>
    <xdr:ext cx="762000" cy="259045"/>
    <xdr:sp macro="" textlink="">
      <xdr:nvSpPr>
        <xdr:cNvPr id="139" name="テキスト ボックス 138"/>
        <xdr:cNvSpPr txBox="1"/>
      </xdr:nvSpPr>
      <xdr:spPr>
        <a:xfrm>
          <a:off x="1955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0" name="フローチャート: 判断 139"/>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129557</xdr:rowOff>
    </xdr:from>
    <xdr:ext cx="762000" cy="259045"/>
    <xdr:sp macro="" textlink="">
      <xdr:nvSpPr>
        <xdr:cNvPr id="141" name="テキスト ボックス 140"/>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29845</xdr:rowOff>
    </xdr:from>
    <xdr:to>
      <xdr:col>23</xdr:col>
      <xdr:colOff>184150</xdr:colOff>
      <xdr:row>62</xdr:row>
      <xdr:rowOff>131445</xdr:rowOff>
    </xdr:to>
    <xdr:sp macro="" textlink="">
      <xdr:nvSpPr>
        <xdr:cNvPr id="147" name="楕円 146"/>
        <xdr:cNvSpPr/>
      </xdr:nvSpPr>
      <xdr:spPr>
        <a:xfrm>
          <a:off x="49022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46372</xdr:rowOff>
    </xdr:from>
    <xdr:ext cx="762000" cy="259045"/>
    <xdr:sp macro="" textlink="">
      <xdr:nvSpPr>
        <xdr:cNvPr id="148" name="財政構造の弾力性該当値テキスト"/>
        <xdr:cNvSpPr txBox="1"/>
      </xdr:nvSpPr>
      <xdr:spPr>
        <a:xfrm>
          <a:off x="50419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140970</xdr:rowOff>
    </xdr:from>
    <xdr:to>
      <xdr:col>19</xdr:col>
      <xdr:colOff>184150</xdr:colOff>
      <xdr:row>62</xdr:row>
      <xdr:rowOff>71120</xdr:rowOff>
    </xdr:to>
    <xdr:sp macro="" textlink="">
      <xdr:nvSpPr>
        <xdr:cNvPr id="149" name="楕円 148"/>
        <xdr:cNvSpPr/>
      </xdr:nvSpPr>
      <xdr:spPr>
        <a:xfrm>
          <a:off x="4064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81297</xdr:rowOff>
    </xdr:from>
    <xdr:ext cx="736600" cy="259045"/>
    <xdr:sp macro="" textlink="">
      <xdr:nvSpPr>
        <xdr:cNvPr id="150" name="テキスト ボックス 149"/>
        <xdr:cNvSpPr txBox="1"/>
      </xdr:nvSpPr>
      <xdr:spPr>
        <a:xfrm>
          <a:off x="3733800" y="1036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126365</xdr:rowOff>
    </xdr:from>
    <xdr:to>
      <xdr:col>15</xdr:col>
      <xdr:colOff>133350</xdr:colOff>
      <xdr:row>63</xdr:row>
      <xdr:rowOff>56515</xdr:rowOff>
    </xdr:to>
    <xdr:sp macro="" textlink="">
      <xdr:nvSpPr>
        <xdr:cNvPr id="151" name="楕円 150"/>
        <xdr:cNvSpPr/>
      </xdr:nvSpPr>
      <xdr:spPr>
        <a:xfrm>
          <a:off x="3175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66692</xdr:rowOff>
    </xdr:from>
    <xdr:ext cx="762000" cy="259045"/>
    <xdr:sp macro="" textlink="">
      <xdr:nvSpPr>
        <xdr:cNvPr id="152" name="テキスト ボックス 151"/>
        <xdr:cNvSpPr txBox="1"/>
      </xdr:nvSpPr>
      <xdr:spPr>
        <a:xfrm>
          <a:off x="2844800" y="1052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53975</xdr:rowOff>
    </xdr:from>
    <xdr:to>
      <xdr:col>11</xdr:col>
      <xdr:colOff>82550</xdr:colOff>
      <xdr:row>62</xdr:row>
      <xdr:rowOff>155575</xdr:rowOff>
    </xdr:to>
    <xdr:sp macro="" textlink="">
      <xdr:nvSpPr>
        <xdr:cNvPr id="153" name="楕円 152"/>
        <xdr:cNvSpPr/>
      </xdr:nvSpPr>
      <xdr:spPr>
        <a:xfrm>
          <a:off x="22860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140352</xdr:rowOff>
    </xdr:from>
    <xdr:ext cx="762000" cy="259045"/>
    <xdr:sp macro="" textlink="">
      <xdr:nvSpPr>
        <xdr:cNvPr id="154" name="テキスト ボックス 153"/>
        <xdr:cNvSpPr txBox="1"/>
      </xdr:nvSpPr>
      <xdr:spPr>
        <a:xfrm>
          <a:off x="1955800" y="1077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33338</xdr:rowOff>
    </xdr:from>
    <xdr:to>
      <xdr:col>7</xdr:col>
      <xdr:colOff>31750</xdr:colOff>
      <xdr:row>63</xdr:row>
      <xdr:rowOff>134938</xdr:rowOff>
    </xdr:to>
    <xdr:sp macro="" textlink="">
      <xdr:nvSpPr>
        <xdr:cNvPr id="155" name="楕円 154"/>
        <xdr:cNvSpPr/>
      </xdr:nvSpPr>
      <xdr:spPr>
        <a:xfrm>
          <a:off x="1397000" y="1083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119715</xdr:rowOff>
    </xdr:from>
    <xdr:ext cx="762000" cy="259045"/>
    <xdr:sp macro="" textlink="">
      <xdr:nvSpPr>
        <xdr:cNvPr id="156" name="テキスト ボックス 155"/>
        <xdr:cNvSpPr txBox="1"/>
      </xdr:nvSpPr>
      <xdr:spPr>
        <a:xfrm>
          <a:off x="1066800" y="1092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[87,294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と比較して低くなっている要因として、ごみ処理業務、消防、介護保険、後期高齢者医療保険、水道業務を一部事務組合で実施していることや、財政健全化計画に基づき事務事業の効率化、歳出削減に取り組んだ成果があげられる。今後も継続して歳出抑制に取り組んでいくが、県からの権限委譲等により、これ以上定員定数を削減することが厳しい状況であることや、町民サービスの向上を図るための委託料等の経費が増加していることから、今後物件費についての抑制が厳しい一面も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121589</xdr:rowOff>
    </xdr:from>
    <xdr:to>
      <xdr:col>23</xdr:col>
      <xdr:colOff>133350</xdr:colOff>
      <xdr:row>89</xdr:row>
      <xdr:rowOff>19084</xdr:rowOff>
    </xdr:to>
    <xdr:cxnSp macro="">
      <xdr:nvCxnSpPr>
        <xdr:cNvPr id="188" name="直線コネクタ 187"/>
        <xdr:cNvCxnSpPr/>
      </xdr:nvCxnSpPr>
      <xdr:spPr>
        <a:xfrm flipV="1">
          <a:off x="4953000" y="13666139"/>
          <a:ext cx="0" cy="1611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162611</xdr:rowOff>
    </xdr:from>
    <xdr:ext cx="762000" cy="259045"/>
    <xdr:sp macro="" textlink="">
      <xdr:nvSpPr>
        <xdr:cNvPr id="189" name="人件費・物件費等の状況最小値テキスト"/>
        <xdr:cNvSpPr txBox="1"/>
      </xdr:nvSpPr>
      <xdr:spPr>
        <a:xfrm>
          <a:off x="5041900" y="1525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19084</xdr:rowOff>
    </xdr:from>
    <xdr:to>
      <xdr:col>24</xdr:col>
      <xdr:colOff>12700</xdr:colOff>
      <xdr:row>89</xdr:row>
      <xdr:rowOff>19084</xdr:rowOff>
    </xdr:to>
    <xdr:cxnSp macro="">
      <xdr:nvCxnSpPr>
        <xdr:cNvPr id="190" name="直線コネクタ 189"/>
        <xdr:cNvCxnSpPr/>
      </xdr:nvCxnSpPr>
      <xdr:spPr>
        <a:xfrm>
          <a:off x="4864100" y="1527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36516</xdr:rowOff>
    </xdr:from>
    <xdr:ext cx="762000" cy="259045"/>
    <xdr:sp macro="" textlink="">
      <xdr:nvSpPr>
        <xdr:cNvPr id="191" name="人件費・物件費等の状況最大値テキスト"/>
        <xdr:cNvSpPr txBox="1"/>
      </xdr:nvSpPr>
      <xdr:spPr>
        <a:xfrm>
          <a:off x="5041900" y="134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121589</xdr:rowOff>
    </xdr:from>
    <xdr:to>
      <xdr:col>24</xdr:col>
      <xdr:colOff>12700</xdr:colOff>
      <xdr:row>79</xdr:row>
      <xdr:rowOff>121589</xdr:rowOff>
    </xdr:to>
    <xdr:cxnSp macro="">
      <xdr:nvCxnSpPr>
        <xdr:cNvPr id="192" name="直線コネクタ 191"/>
        <xdr:cNvCxnSpPr/>
      </xdr:nvCxnSpPr>
      <xdr:spPr>
        <a:xfrm>
          <a:off x="4864100" y="1366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79</xdr:row>
      <xdr:rowOff>154865</xdr:rowOff>
    </xdr:from>
    <xdr:to>
      <xdr:col>23</xdr:col>
      <xdr:colOff>133350</xdr:colOff>
      <xdr:row>79</xdr:row>
      <xdr:rowOff>157381</xdr:rowOff>
    </xdr:to>
    <xdr:cxnSp macro="">
      <xdr:nvCxnSpPr>
        <xdr:cNvPr id="193" name="直線コネクタ 192"/>
        <xdr:cNvCxnSpPr/>
      </xdr:nvCxnSpPr>
      <xdr:spPr>
        <a:xfrm flipV="1">
          <a:off x="4114800" y="13699415"/>
          <a:ext cx="838200" cy="2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10371</xdr:rowOff>
    </xdr:from>
    <xdr:ext cx="762000" cy="259045"/>
    <xdr:sp macro="" textlink="">
      <xdr:nvSpPr>
        <xdr:cNvPr id="194" name="人件費・物件費等の状況平均値テキスト"/>
        <xdr:cNvSpPr txBox="1"/>
      </xdr:nvSpPr>
      <xdr:spPr>
        <a:xfrm>
          <a:off x="5041900" y="13726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38294</xdr:rowOff>
    </xdr:from>
    <xdr:to>
      <xdr:col>23</xdr:col>
      <xdr:colOff>184150</xdr:colOff>
      <xdr:row>80</xdr:row>
      <xdr:rowOff>139894</xdr:rowOff>
    </xdr:to>
    <xdr:sp macro="" textlink="">
      <xdr:nvSpPr>
        <xdr:cNvPr id="195" name="フローチャート: 判断 194"/>
        <xdr:cNvSpPr/>
      </xdr:nvSpPr>
      <xdr:spPr>
        <a:xfrm>
          <a:off x="4902200" y="1375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79</xdr:row>
      <xdr:rowOff>157381</xdr:rowOff>
    </xdr:from>
    <xdr:to>
      <xdr:col>19</xdr:col>
      <xdr:colOff>133350</xdr:colOff>
      <xdr:row>79</xdr:row>
      <xdr:rowOff>170191</xdr:rowOff>
    </xdr:to>
    <xdr:cxnSp macro="">
      <xdr:nvCxnSpPr>
        <xdr:cNvPr id="196" name="直線コネクタ 195"/>
        <xdr:cNvCxnSpPr/>
      </xdr:nvCxnSpPr>
      <xdr:spPr>
        <a:xfrm flipV="1">
          <a:off x="3225800" y="13701931"/>
          <a:ext cx="889000" cy="12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24692</xdr:rowOff>
    </xdr:from>
    <xdr:to>
      <xdr:col>19</xdr:col>
      <xdr:colOff>184150</xdr:colOff>
      <xdr:row>80</xdr:row>
      <xdr:rowOff>126292</xdr:rowOff>
    </xdr:to>
    <xdr:sp macro="" textlink="">
      <xdr:nvSpPr>
        <xdr:cNvPr id="197" name="フローチャート: 判断 196"/>
        <xdr:cNvSpPr/>
      </xdr:nvSpPr>
      <xdr:spPr>
        <a:xfrm>
          <a:off x="4064000" y="1374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111069</xdr:rowOff>
    </xdr:from>
    <xdr:ext cx="736600" cy="259045"/>
    <xdr:sp macro="" textlink="">
      <xdr:nvSpPr>
        <xdr:cNvPr id="198" name="テキスト ボックス 197"/>
        <xdr:cNvSpPr txBox="1"/>
      </xdr:nvSpPr>
      <xdr:spPr>
        <a:xfrm>
          <a:off x="3733800" y="13827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79</xdr:row>
      <xdr:rowOff>170191</xdr:rowOff>
    </xdr:from>
    <xdr:to>
      <xdr:col>15</xdr:col>
      <xdr:colOff>82550</xdr:colOff>
      <xdr:row>80</xdr:row>
      <xdr:rowOff>3736</xdr:rowOff>
    </xdr:to>
    <xdr:cxnSp macro="">
      <xdr:nvCxnSpPr>
        <xdr:cNvPr id="199" name="直線コネクタ 198"/>
        <xdr:cNvCxnSpPr/>
      </xdr:nvCxnSpPr>
      <xdr:spPr>
        <a:xfrm flipV="1">
          <a:off x="2336800" y="13714741"/>
          <a:ext cx="889000" cy="4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23340</xdr:rowOff>
    </xdr:from>
    <xdr:to>
      <xdr:col>15</xdr:col>
      <xdr:colOff>133350</xdr:colOff>
      <xdr:row>80</xdr:row>
      <xdr:rowOff>124940</xdr:rowOff>
    </xdr:to>
    <xdr:sp macro="" textlink="">
      <xdr:nvSpPr>
        <xdr:cNvPr id="200" name="フローチャート: 判断 199"/>
        <xdr:cNvSpPr/>
      </xdr:nvSpPr>
      <xdr:spPr>
        <a:xfrm>
          <a:off x="3175000" y="137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109717</xdr:rowOff>
    </xdr:from>
    <xdr:ext cx="762000" cy="259045"/>
    <xdr:sp macro="" textlink="">
      <xdr:nvSpPr>
        <xdr:cNvPr id="201" name="テキスト ボックス 200"/>
        <xdr:cNvSpPr txBox="1"/>
      </xdr:nvSpPr>
      <xdr:spPr>
        <a:xfrm>
          <a:off x="2844800" y="1382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144</xdr:rowOff>
    </xdr:from>
    <xdr:to>
      <xdr:col>11</xdr:col>
      <xdr:colOff>31750</xdr:colOff>
      <xdr:row>80</xdr:row>
      <xdr:rowOff>3736</xdr:rowOff>
    </xdr:to>
    <xdr:cxnSp macro="">
      <xdr:nvCxnSpPr>
        <xdr:cNvPr id="202" name="直線コネクタ 201"/>
        <xdr:cNvCxnSpPr/>
      </xdr:nvCxnSpPr>
      <xdr:spPr>
        <a:xfrm>
          <a:off x="1447800" y="13716144"/>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5959</xdr:rowOff>
    </xdr:from>
    <xdr:to>
      <xdr:col>11</xdr:col>
      <xdr:colOff>82550</xdr:colOff>
      <xdr:row>80</xdr:row>
      <xdr:rowOff>107559</xdr:rowOff>
    </xdr:to>
    <xdr:sp macro="" textlink="">
      <xdr:nvSpPr>
        <xdr:cNvPr id="203" name="フローチャート: 判断 202"/>
        <xdr:cNvSpPr/>
      </xdr:nvSpPr>
      <xdr:spPr>
        <a:xfrm>
          <a:off x="2286000" y="1372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92336</xdr:rowOff>
    </xdr:from>
    <xdr:ext cx="762000" cy="259045"/>
    <xdr:sp macro="" textlink="">
      <xdr:nvSpPr>
        <xdr:cNvPr id="204" name="テキスト ボックス 203"/>
        <xdr:cNvSpPr txBox="1"/>
      </xdr:nvSpPr>
      <xdr:spPr>
        <a:xfrm>
          <a:off x="1955800" y="13808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21337</xdr:rowOff>
    </xdr:from>
    <xdr:to>
      <xdr:col>7</xdr:col>
      <xdr:colOff>31750</xdr:colOff>
      <xdr:row>80</xdr:row>
      <xdr:rowOff>122937</xdr:rowOff>
    </xdr:to>
    <xdr:sp macro="" textlink="">
      <xdr:nvSpPr>
        <xdr:cNvPr id="205" name="フローチャート: 判断 204"/>
        <xdr:cNvSpPr/>
      </xdr:nvSpPr>
      <xdr:spPr>
        <a:xfrm>
          <a:off x="1397000" y="1373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107714</xdr:rowOff>
    </xdr:from>
    <xdr:ext cx="762000" cy="259045"/>
    <xdr:sp macro="" textlink="">
      <xdr:nvSpPr>
        <xdr:cNvPr id="206" name="テキスト ボックス 205"/>
        <xdr:cNvSpPr txBox="1"/>
      </xdr:nvSpPr>
      <xdr:spPr>
        <a:xfrm>
          <a:off x="1066800" y="1382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79</xdr:row>
      <xdr:rowOff>104065</xdr:rowOff>
    </xdr:from>
    <xdr:to>
      <xdr:col>23</xdr:col>
      <xdr:colOff>184150</xdr:colOff>
      <xdr:row>80</xdr:row>
      <xdr:rowOff>34215</xdr:rowOff>
    </xdr:to>
    <xdr:sp macro="" textlink="">
      <xdr:nvSpPr>
        <xdr:cNvPr id="212" name="楕円 211"/>
        <xdr:cNvSpPr/>
      </xdr:nvSpPr>
      <xdr:spPr>
        <a:xfrm>
          <a:off x="4902200" y="1364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25342</xdr:rowOff>
    </xdr:from>
    <xdr:ext cx="762000" cy="259045"/>
    <xdr:sp macro="" textlink="">
      <xdr:nvSpPr>
        <xdr:cNvPr id="213" name="人件費・物件費等の状況該当値テキスト"/>
        <xdr:cNvSpPr txBox="1"/>
      </xdr:nvSpPr>
      <xdr:spPr>
        <a:xfrm>
          <a:off x="5041900" y="13569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79</xdr:row>
      <xdr:rowOff>106581</xdr:rowOff>
    </xdr:from>
    <xdr:to>
      <xdr:col>19</xdr:col>
      <xdr:colOff>184150</xdr:colOff>
      <xdr:row>80</xdr:row>
      <xdr:rowOff>36731</xdr:rowOff>
    </xdr:to>
    <xdr:sp macro="" textlink="">
      <xdr:nvSpPr>
        <xdr:cNvPr id="214" name="楕円 213"/>
        <xdr:cNvSpPr/>
      </xdr:nvSpPr>
      <xdr:spPr>
        <a:xfrm>
          <a:off x="4064000" y="1365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46908</xdr:rowOff>
    </xdr:from>
    <xdr:ext cx="736600" cy="259045"/>
    <xdr:sp macro="" textlink="">
      <xdr:nvSpPr>
        <xdr:cNvPr id="215" name="テキスト ボックス 214"/>
        <xdr:cNvSpPr txBox="1"/>
      </xdr:nvSpPr>
      <xdr:spPr>
        <a:xfrm>
          <a:off x="3733800" y="13420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119391</xdr:rowOff>
    </xdr:from>
    <xdr:to>
      <xdr:col>15</xdr:col>
      <xdr:colOff>133350</xdr:colOff>
      <xdr:row>80</xdr:row>
      <xdr:rowOff>49541</xdr:rowOff>
    </xdr:to>
    <xdr:sp macro="" textlink="">
      <xdr:nvSpPr>
        <xdr:cNvPr id="216" name="楕円 215"/>
        <xdr:cNvSpPr/>
      </xdr:nvSpPr>
      <xdr:spPr>
        <a:xfrm>
          <a:off x="3175000" y="1366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59718</xdr:rowOff>
    </xdr:from>
    <xdr:ext cx="762000" cy="259045"/>
    <xdr:sp macro="" textlink="">
      <xdr:nvSpPr>
        <xdr:cNvPr id="217" name="テキスト ボックス 216"/>
        <xdr:cNvSpPr txBox="1"/>
      </xdr:nvSpPr>
      <xdr:spPr>
        <a:xfrm>
          <a:off x="2844800" y="1343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124386</xdr:rowOff>
    </xdr:from>
    <xdr:to>
      <xdr:col>11</xdr:col>
      <xdr:colOff>82550</xdr:colOff>
      <xdr:row>80</xdr:row>
      <xdr:rowOff>54536</xdr:rowOff>
    </xdr:to>
    <xdr:sp macro="" textlink="">
      <xdr:nvSpPr>
        <xdr:cNvPr id="218" name="楕円 217"/>
        <xdr:cNvSpPr/>
      </xdr:nvSpPr>
      <xdr:spPr>
        <a:xfrm>
          <a:off x="2286000" y="1366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64713</xdr:rowOff>
    </xdr:from>
    <xdr:ext cx="762000" cy="259045"/>
    <xdr:sp macro="" textlink="">
      <xdr:nvSpPr>
        <xdr:cNvPr id="219" name="テキスト ボックス 218"/>
        <xdr:cNvSpPr txBox="1"/>
      </xdr:nvSpPr>
      <xdr:spPr>
        <a:xfrm>
          <a:off x="1955800" y="13437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120794</xdr:rowOff>
    </xdr:from>
    <xdr:to>
      <xdr:col>7</xdr:col>
      <xdr:colOff>31750</xdr:colOff>
      <xdr:row>80</xdr:row>
      <xdr:rowOff>50944</xdr:rowOff>
    </xdr:to>
    <xdr:sp macro="" textlink="">
      <xdr:nvSpPr>
        <xdr:cNvPr id="220" name="楕円 219"/>
        <xdr:cNvSpPr/>
      </xdr:nvSpPr>
      <xdr:spPr>
        <a:xfrm>
          <a:off x="1397000" y="1366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61121</xdr:rowOff>
    </xdr:from>
    <xdr:ext cx="762000" cy="259045"/>
    <xdr:sp macro="" textlink="">
      <xdr:nvSpPr>
        <xdr:cNvPr id="221" name="テキスト ボックス 220"/>
        <xdr:cNvSpPr txBox="1"/>
      </xdr:nvSpPr>
      <xdr:spPr>
        <a:xfrm>
          <a:off x="1066800" y="1343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ポイント上回り、全国町村平均をも</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ポイント上回っている。その要因は、職員の経験年数の階層変動に伴う変動によるものである。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60678</xdr:rowOff>
    </xdr:from>
    <xdr:to>
      <xdr:col>81</xdr:col>
      <xdr:colOff>44450</xdr:colOff>
      <xdr:row>90</xdr:row>
      <xdr:rowOff>32455</xdr:rowOff>
    </xdr:to>
    <xdr:cxnSp macro="">
      <xdr:nvCxnSpPr>
        <xdr:cNvPr id="250" name="直線コネクタ 249"/>
        <xdr:cNvCxnSpPr/>
      </xdr:nvCxnSpPr>
      <xdr:spPr>
        <a:xfrm flipV="1">
          <a:off x="17018000" y="13948128"/>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4532</xdr:rowOff>
    </xdr:from>
    <xdr:ext cx="762000" cy="259045"/>
    <xdr:sp macro="" textlink="">
      <xdr:nvSpPr>
        <xdr:cNvPr id="251" name="給与水準   （国との比較）最小値テキスト"/>
        <xdr:cNvSpPr txBox="1"/>
      </xdr:nvSpPr>
      <xdr:spPr>
        <a:xfrm>
          <a:off x="17106900" y="1543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32455</xdr:rowOff>
    </xdr:from>
    <xdr:to>
      <xdr:col>81</xdr:col>
      <xdr:colOff>133350</xdr:colOff>
      <xdr:row>90</xdr:row>
      <xdr:rowOff>32455</xdr:rowOff>
    </xdr:to>
    <xdr:cxnSp macro="">
      <xdr:nvCxnSpPr>
        <xdr:cNvPr id="252" name="直線コネクタ 251"/>
        <xdr:cNvCxnSpPr/>
      </xdr:nvCxnSpPr>
      <xdr:spPr>
        <a:xfrm>
          <a:off x="16929100" y="1546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147055</xdr:rowOff>
    </xdr:from>
    <xdr:ext cx="762000" cy="259045"/>
    <xdr:sp macro="" textlink="">
      <xdr:nvSpPr>
        <xdr:cNvPr id="253" name="給与水準   （国との比較）最大値テキスト"/>
        <xdr:cNvSpPr txBox="1"/>
      </xdr:nvSpPr>
      <xdr:spPr>
        <a:xfrm>
          <a:off x="17106900" y="136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60678</xdr:rowOff>
    </xdr:from>
    <xdr:to>
      <xdr:col>81</xdr:col>
      <xdr:colOff>133350</xdr:colOff>
      <xdr:row>81</xdr:row>
      <xdr:rowOff>60678</xdr:rowOff>
    </xdr:to>
    <xdr:cxnSp macro="">
      <xdr:nvCxnSpPr>
        <xdr:cNvPr id="254" name="直線コネクタ 253"/>
        <xdr:cNvCxnSpPr/>
      </xdr:nvCxnSpPr>
      <xdr:spPr>
        <a:xfrm>
          <a:off x="16929100" y="1394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13405</xdr:rowOff>
    </xdr:from>
    <xdr:to>
      <xdr:col>81</xdr:col>
      <xdr:colOff>44450</xdr:colOff>
      <xdr:row>88</xdr:row>
      <xdr:rowOff>53622</xdr:rowOff>
    </xdr:to>
    <xdr:cxnSp macro="">
      <xdr:nvCxnSpPr>
        <xdr:cNvPr id="255" name="直線コネクタ 254"/>
        <xdr:cNvCxnSpPr/>
      </xdr:nvCxnSpPr>
      <xdr:spPr>
        <a:xfrm flipV="1">
          <a:off x="16179800" y="15101005"/>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158343</xdr:rowOff>
    </xdr:from>
    <xdr:ext cx="762000" cy="259045"/>
    <xdr:sp macro="" textlink="">
      <xdr:nvSpPr>
        <xdr:cNvPr id="256" name="給与水準   （国との比較）平均値テキスト"/>
        <xdr:cNvSpPr txBox="1"/>
      </xdr:nvSpPr>
      <xdr:spPr>
        <a:xfrm>
          <a:off x="17106900" y="14560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57" name="フローチャート: 判断 256"/>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53622</xdr:rowOff>
    </xdr:from>
    <xdr:to>
      <xdr:col>77</xdr:col>
      <xdr:colOff>44450</xdr:colOff>
      <xdr:row>88</xdr:row>
      <xdr:rowOff>80434</xdr:rowOff>
    </xdr:to>
    <xdr:cxnSp macro="">
      <xdr:nvCxnSpPr>
        <xdr:cNvPr id="258" name="直線コネクタ 257"/>
        <xdr:cNvCxnSpPr/>
      </xdr:nvCxnSpPr>
      <xdr:spPr>
        <a:xfrm flipV="1">
          <a:off x="15290800" y="15141222"/>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59" name="フローチャート: 判断 258"/>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95549</xdr:rowOff>
    </xdr:from>
    <xdr:ext cx="736600" cy="259045"/>
    <xdr:sp macro="" textlink="">
      <xdr:nvSpPr>
        <xdr:cNvPr id="260" name="テキスト ボックス 259"/>
        <xdr:cNvSpPr txBox="1"/>
      </xdr:nvSpPr>
      <xdr:spPr>
        <a:xfrm>
          <a:off x="15798800" y="144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80434</xdr:rowOff>
    </xdr:from>
    <xdr:to>
      <xdr:col>72</xdr:col>
      <xdr:colOff>203200</xdr:colOff>
      <xdr:row>88</xdr:row>
      <xdr:rowOff>93839</xdr:rowOff>
    </xdr:to>
    <xdr:cxnSp macro="">
      <xdr:nvCxnSpPr>
        <xdr:cNvPr id="261" name="直線コネクタ 260"/>
        <xdr:cNvCxnSpPr/>
      </xdr:nvCxnSpPr>
      <xdr:spPr>
        <a:xfrm flipV="1">
          <a:off x="14401800" y="15168034"/>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2" name="フローチャート: 判断 261"/>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95549</xdr:rowOff>
    </xdr:from>
    <xdr:ext cx="762000" cy="259045"/>
    <xdr:sp macro="" textlink="">
      <xdr:nvSpPr>
        <xdr:cNvPr id="263" name="テキスト ボックス 262"/>
        <xdr:cNvSpPr txBox="1"/>
      </xdr:nvSpPr>
      <xdr:spPr>
        <a:xfrm>
          <a:off x="14909800" y="144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93839</xdr:rowOff>
    </xdr:from>
    <xdr:to>
      <xdr:col>68</xdr:col>
      <xdr:colOff>152400</xdr:colOff>
      <xdr:row>88</xdr:row>
      <xdr:rowOff>120650</xdr:rowOff>
    </xdr:to>
    <xdr:cxnSp macro="">
      <xdr:nvCxnSpPr>
        <xdr:cNvPr id="264" name="直線コネクタ 263"/>
        <xdr:cNvCxnSpPr/>
      </xdr:nvCxnSpPr>
      <xdr:spPr>
        <a:xfrm flipV="1">
          <a:off x="13512800" y="1518143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5" name="フローチャート: 判断 264"/>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66" name="テキスト ボックス 265"/>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67" name="フローチャート: 判断 266"/>
        <xdr:cNvSpPr/>
      </xdr:nvSpPr>
      <xdr:spPr>
        <a:xfrm>
          <a:off x="13462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28522</xdr:rowOff>
    </xdr:from>
    <xdr:ext cx="762000" cy="259045"/>
    <xdr:sp macro="" textlink="">
      <xdr:nvSpPr>
        <xdr:cNvPr id="268" name="テキスト ボックス 267"/>
        <xdr:cNvSpPr txBox="1"/>
      </xdr:nvSpPr>
      <xdr:spPr>
        <a:xfrm>
          <a:off x="13131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134055</xdr:rowOff>
    </xdr:from>
    <xdr:to>
      <xdr:col>81</xdr:col>
      <xdr:colOff>95250</xdr:colOff>
      <xdr:row>88</xdr:row>
      <xdr:rowOff>64205</xdr:rowOff>
    </xdr:to>
    <xdr:sp macro="" textlink="">
      <xdr:nvSpPr>
        <xdr:cNvPr id="274" name="楕円 273"/>
        <xdr:cNvSpPr/>
      </xdr:nvSpPr>
      <xdr:spPr>
        <a:xfrm>
          <a:off x="16967200" y="1505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106132</xdr:rowOff>
    </xdr:from>
    <xdr:ext cx="762000" cy="259045"/>
    <xdr:sp macro="" textlink="">
      <xdr:nvSpPr>
        <xdr:cNvPr id="275" name="給与水準   （国との比較）該当値テキスト"/>
        <xdr:cNvSpPr txBox="1"/>
      </xdr:nvSpPr>
      <xdr:spPr>
        <a:xfrm>
          <a:off x="17106900" y="15022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2822</xdr:rowOff>
    </xdr:from>
    <xdr:to>
      <xdr:col>77</xdr:col>
      <xdr:colOff>95250</xdr:colOff>
      <xdr:row>88</xdr:row>
      <xdr:rowOff>104422</xdr:rowOff>
    </xdr:to>
    <xdr:sp macro="" textlink="">
      <xdr:nvSpPr>
        <xdr:cNvPr id="276" name="楕円 275"/>
        <xdr:cNvSpPr/>
      </xdr:nvSpPr>
      <xdr:spPr>
        <a:xfrm>
          <a:off x="16129000" y="1509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89199</xdr:rowOff>
    </xdr:from>
    <xdr:ext cx="736600" cy="259045"/>
    <xdr:sp macro="" textlink="">
      <xdr:nvSpPr>
        <xdr:cNvPr id="277" name="テキスト ボックス 276"/>
        <xdr:cNvSpPr txBox="1"/>
      </xdr:nvSpPr>
      <xdr:spPr>
        <a:xfrm>
          <a:off x="15798800" y="15176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29634</xdr:rowOff>
    </xdr:from>
    <xdr:to>
      <xdr:col>73</xdr:col>
      <xdr:colOff>44450</xdr:colOff>
      <xdr:row>88</xdr:row>
      <xdr:rowOff>131234</xdr:rowOff>
    </xdr:to>
    <xdr:sp macro="" textlink="">
      <xdr:nvSpPr>
        <xdr:cNvPr id="278" name="楕円 277"/>
        <xdr:cNvSpPr/>
      </xdr:nvSpPr>
      <xdr:spPr>
        <a:xfrm>
          <a:off x="15240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116011</xdr:rowOff>
    </xdr:from>
    <xdr:ext cx="762000" cy="259045"/>
    <xdr:sp macro="" textlink="">
      <xdr:nvSpPr>
        <xdr:cNvPr id="279" name="テキスト ボックス 278"/>
        <xdr:cNvSpPr txBox="1"/>
      </xdr:nvSpPr>
      <xdr:spPr>
        <a:xfrm>
          <a:off x="14909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43039</xdr:rowOff>
    </xdr:from>
    <xdr:to>
      <xdr:col>68</xdr:col>
      <xdr:colOff>203200</xdr:colOff>
      <xdr:row>88</xdr:row>
      <xdr:rowOff>144639</xdr:rowOff>
    </xdr:to>
    <xdr:sp macro="" textlink="">
      <xdr:nvSpPr>
        <xdr:cNvPr id="280" name="楕円 279"/>
        <xdr:cNvSpPr/>
      </xdr:nvSpPr>
      <xdr:spPr>
        <a:xfrm>
          <a:off x="14351000" y="1513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129416</xdr:rowOff>
    </xdr:from>
    <xdr:ext cx="762000" cy="259045"/>
    <xdr:sp macro="" textlink="">
      <xdr:nvSpPr>
        <xdr:cNvPr id="281" name="テキスト ボックス 280"/>
        <xdr:cNvSpPr txBox="1"/>
      </xdr:nvSpPr>
      <xdr:spPr>
        <a:xfrm>
          <a:off x="14020800" y="1521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69850</xdr:rowOff>
    </xdr:from>
    <xdr:to>
      <xdr:col>64</xdr:col>
      <xdr:colOff>152400</xdr:colOff>
      <xdr:row>89</xdr:row>
      <xdr:rowOff>0</xdr:rowOff>
    </xdr:to>
    <xdr:sp macro="" textlink="">
      <xdr:nvSpPr>
        <xdr:cNvPr id="282" name="楕円 281"/>
        <xdr:cNvSpPr/>
      </xdr:nvSpPr>
      <xdr:spPr>
        <a:xfrm>
          <a:off x="13462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156227</xdr:rowOff>
    </xdr:from>
    <xdr:ext cx="762000" cy="259045"/>
    <xdr:sp macro="" textlink="">
      <xdr:nvSpPr>
        <xdr:cNvPr id="283" name="テキスト ボックス 282"/>
        <xdr:cNvSpPr txBox="1"/>
      </xdr:nvSpPr>
      <xdr:spPr>
        <a:xfrm>
          <a:off x="13131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類似団体と比較して低くなっている要因は、</a:t>
          </a:r>
          <a:r>
            <a:rPr kumimoji="1" lang="en-US" altLang="ja-JP" sz="1100">
              <a:solidFill>
                <a:schemeClr val="dk1"/>
              </a:solidFill>
              <a:effectLst/>
              <a:latin typeface="+mn-lt"/>
              <a:ea typeface="+mn-ea"/>
              <a:cs typeface="+mn-cs"/>
            </a:rPr>
            <a:t>H16</a:t>
          </a:r>
          <a:r>
            <a:rPr kumimoji="1" lang="ja-JP" altLang="ja-JP" sz="1100">
              <a:solidFill>
                <a:schemeClr val="dk1"/>
              </a:solidFill>
              <a:effectLst/>
              <a:latin typeface="+mn-lt"/>
              <a:ea typeface="+mn-ea"/>
              <a:cs typeface="+mn-cs"/>
            </a:rPr>
            <a:t>年度に「町職員定員適正化計画」を策定し取り組んだ結果、</a:t>
          </a:r>
          <a:r>
            <a:rPr kumimoji="1" lang="en-US" altLang="ja-JP" sz="1100">
              <a:solidFill>
                <a:schemeClr val="dk1"/>
              </a:solidFill>
              <a:effectLst/>
              <a:latin typeface="+mn-lt"/>
              <a:ea typeface="+mn-ea"/>
              <a:cs typeface="+mn-cs"/>
            </a:rPr>
            <a:t>H16</a:t>
          </a:r>
          <a:r>
            <a:rPr kumimoji="1" lang="ja-JP" altLang="ja-JP" sz="1100">
              <a:solidFill>
                <a:schemeClr val="dk1"/>
              </a:solidFill>
              <a:effectLst/>
              <a:latin typeface="+mn-lt"/>
              <a:ea typeface="+mn-ea"/>
              <a:cs typeface="+mn-cs"/>
            </a:rPr>
            <a:t>年度に</a:t>
          </a:r>
          <a:r>
            <a:rPr kumimoji="1" lang="en-US" altLang="ja-JP" sz="1100">
              <a:solidFill>
                <a:schemeClr val="dk1"/>
              </a:solidFill>
              <a:effectLst/>
              <a:latin typeface="+mn-lt"/>
              <a:ea typeface="+mn-ea"/>
              <a:cs typeface="+mn-cs"/>
            </a:rPr>
            <a:t>213</a:t>
          </a:r>
          <a:r>
            <a:rPr kumimoji="1" lang="ja-JP" altLang="ja-JP" sz="1100">
              <a:solidFill>
                <a:schemeClr val="dk1"/>
              </a:solidFill>
              <a:effectLst/>
              <a:latin typeface="+mn-lt"/>
              <a:ea typeface="+mn-ea"/>
              <a:cs typeface="+mn-cs"/>
            </a:rPr>
            <a:t>人だった職員数が</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年度には、</a:t>
          </a:r>
          <a:r>
            <a:rPr kumimoji="1" lang="en-US" altLang="ja-JP" sz="1100">
              <a:solidFill>
                <a:schemeClr val="dk1"/>
              </a:solidFill>
              <a:effectLst/>
              <a:latin typeface="+mn-lt"/>
              <a:ea typeface="+mn-ea"/>
              <a:cs typeface="+mn-cs"/>
            </a:rPr>
            <a:t>198</a:t>
          </a:r>
          <a:r>
            <a:rPr kumimoji="1" lang="ja-JP" altLang="ja-JP" sz="1100">
              <a:solidFill>
                <a:schemeClr val="dk1"/>
              </a:solidFill>
              <a:effectLst/>
              <a:latin typeface="+mn-lt"/>
              <a:ea typeface="+mn-ea"/>
              <a:cs typeface="+mn-cs"/>
            </a:rPr>
            <a:t>人となり、</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人の削減を実施できたことによる。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164465</xdr:rowOff>
    </xdr:to>
    <xdr:cxnSp macro="">
      <xdr:nvCxnSpPr>
        <xdr:cNvPr id="315" name="直線コネクタ 314"/>
        <xdr:cNvCxnSpPr/>
      </xdr:nvCxnSpPr>
      <xdr:spPr>
        <a:xfrm flipV="1">
          <a:off x="17018000" y="9947003"/>
          <a:ext cx="0" cy="170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136542</xdr:rowOff>
    </xdr:from>
    <xdr:ext cx="762000" cy="259045"/>
    <xdr:sp macro="" textlink="">
      <xdr:nvSpPr>
        <xdr:cNvPr id="316" name="定員管理の状況最小値テキスト"/>
        <xdr:cNvSpPr txBox="1"/>
      </xdr:nvSpPr>
      <xdr:spPr>
        <a:xfrm>
          <a:off x="17106900" y="1162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164465</xdr:rowOff>
    </xdr:from>
    <xdr:to>
      <xdr:col>81</xdr:col>
      <xdr:colOff>133350</xdr:colOff>
      <xdr:row>67</xdr:row>
      <xdr:rowOff>164465</xdr:rowOff>
    </xdr:to>
    <xdr:cxnSp macro="">
      <xdr:nvCxnSpPr>
        <xdr:cNvPr id="317" name="直線コネクタ 316"/>
        <xdr:cNvCxnSpPr/>
      </xdr:nvCxnSpPr>
      <xdr:spPr>
        <a:xfrm>
          <a:off x="16929100" y="1165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18" name="定員管理の状況最大値テキスト"/>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19" name="直線コネクタ 318"/>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140788</xdr:rowOff>
    </xdr:from>
    <xdr:to>
      <xdr:col>81</xdr:col>
      <xdr:colOff>44450</xdr:colOff>
      <xdr:row>58</xdr:row>
      <xdr:rowOff>152853</xdr:rowOff>
    </xdr:to>
    <xdr:cxnSp macro="">
      <xdr:nvCxnSpPr>
        <xdr:cNvPr id="320" name="直線コネクタ 319"/>
        <xdr:cNvCxnSpPr/>
      </xdr:nvCxnSpPr>
      <xdr:spPr>
        <a:xfrm flipV="1">
          <a:off x="16179800" y="10084888"/>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108</xdr:rowOff>
    </xdr:from>
    <xdr:ext cx="762000" cy="259045"/>
    <xdr:sp macro="" textlink="">
      <xdr:nvSpPr>
        <xdr:cNvPr id="321" name="定員管理の状況平均値テキスト"/>
        <xdr:cNvSpPr txBox="1"/>
      </xdr:nvSpPr>
      <xdr:spPr>
        <a:xfrm>
          <a:off x="17106900" y="10287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28031</xdr:rowOff>
    </xdr:from>
    <xdr:to>
      <xdr:col>81</xdr:col>
      <xdr:colOff>95250</xdr:colOff>
      <xdr:row>60</xdr:row>
      <xdr:rowOff>129631</xdr:rowOff>
    </xdr:to>
    <xdr:sp macro="" textlink="">
      <xdr:nvSpPr>
        <xdr:cNvPr id="322" name="フローチャート: 判断 321"/>
        <xdr:cNvSpPr/>
      </xdr:nvSpPr>
      <xdr:spPr>
        <a:xfrm>
          <a:off x="169672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152853</xdr:rowOff>
    </xdr:from>
    <xdr:to>
      <xdr:col>77</xdr:col>
      <xdr:colOff>44450</xdr:colOff>
      <xdr:row>58</xdr:row>
      <xdr:rowOff>170090</xdr:rowOff>
    </xdr:to>
    <xdr:cxnSp macro="">
      <xdr:nvCxnSpPr>
        <xdr:cNvPr id="323" name="直線コネクタ 322"/>
        <xdr:cNvCxnSpPr/>
      </xdr:nvCxnSpPr>
      <xdr:spPr>
        <a:xfrm flipV="1">
          <a:off x="15290800" y="10096953"/>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17690</xdr:rowOff>
    </xdr:from>
    <xdr:to>
      <xdr:col>77</xdr:col>
      <xdr:colOff>95250</xdr:colOff>
      <xdr:row>60</xdr:row>
      <xdr:rowOff>119290</xdr:rowOff>
    </xdr:to>
    <xdr:sp macro="" textlink="">
      <xdr:nvSpPr>
        <xdr:cNvPr id="324" name="フローチャート: 判断 323"/>
        <xdr:cNvSpPr/>
      </xdr:nvSpPr>
      <xdr:spPr>
        <a:xfrm>
          <a:off x="16129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104067</xdr:rowOff>
    </xdr:from>
    <xdr:ext cx="736600" cy="259045"/>
    <xdr:sp macro="" textlink="">
      <xdr:nvSpPr>
        <xdr:cNvPr id="325" name="テキスト ボックス 324"/>
        <xdr:cNvSpPr txBox="1"/>
      </xdr:nvSpPr>
      <xdr:spPr>
        <a:xfrm>
          <a:off x="15798800" y="10391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170090</xdr:rowOff>
    </xdr:from>
    <xdr:to>
      <xdr:col>72</xdr:col>
      <xdr:colOff>203200</xdr:colOff>
      <xdr:row>59</xdr:row>
      <xdr:rowOff>5534</xdr:rowOff>
    </xdr:to>
    <xdr:cxnSp macro="">
      <xdr:nvCxnSpPr>
        <xdr:cNvPr id="326" name="直線コネクタ 325"/>
        <xdr:cNvCxnSpPr/>
      </xdr:nvCxnSpPr>
      <xdr:spPr>
        <a:xfrm flipV="1">
          <a:off x="14401800" y="10114190"/>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12519</xdr:rowOff>
    </xdr:from>
    <xdr:to>
      <xdr:col>73</xdr:col>
      <xdr:colOff>44450</xdr:colOff>
      <xdr:row>60</xdr:row>
      <xdr:rowOff>114119</xdr:rowOff>
    </xdr:to>
    <xdr:sp macro="" textlink="">
      <xdr:nvSpPr>
        <xdr:cNvPr id="327" name="フローチャート: 判断 326"/>
        <xdr:cNvSpPr/>
      </xdr:nvSpPr>
      <xdr:spPr>
        <a:xfrm>
          <a:off x="15240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98896</xdr:rowOff>
    </xdr:from>
    <xdr:ext cx="762000" cy="259045"/>
    <xdr:sp macro="" textlink="">
      <xdr:nvSpPr>
        <xdr:cNvPr id="328" name="テキスト ボックス 327"/>
        <xdr:cNvSpPr txBox="1"/>
      </xdr:nvSpPr>
      <xdr:spPr>
        <a:xfrm>
          <a:off x="14909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154577</xdr:rowOff>
    </xdr:from>
    <xdr:to>
      <xdr:col>68</xdr:col>
      <xdr:colOff>152400</xdr:colOff>
      <xdr:row>59</xdr:row>
      <xdr:rowOff>5534</xdr:rowOff>
    </xdr:to>
    <xdr:cxnSp macro="">
      <xdr:nvCxnSpPr>
        <xdr:cNvPr id="329" name="直線コネクタ 328"/>
        <xdr:cNvCxnSpPr/>
      </xdr:nvCxnSpPr>
      <xdr:spPr>
        <a:xfrm>
          <a:off x="13512800" y="10098677"/>
          <a:ext cx="889000" cy="2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158115</xdr:rowOff>
    </xdr:from>
    <xdr:to>
      <xdr:col>68</xdr:col>
      <xdr:colOff>203200</xdr:colOff>
      <xdr:row>60</xdr:row>
      <xdr:rowOff>88265</xdr:rowOff>
    </xdr:to>
    <xdr:sp macro="" textlink="">
      <xdr:nvSpPr>
        <xdr:cNvPr id="330" name="フローチャート: 判断 329"/>
        <xdr:cNvSpPr/>
      </xdr:nvSpPr>
      <xdr:spPr>
        <a:xfrm>
          <a:off x="14351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73042</xdr:rowOff>
    </xdr:from>
    <xdr:ext cx="762000" cy="259045"/>
    <xdr:sp macro="" textlink="">
      <xdr:nvSpPr>
        <xdr:cNvPr id="331" name="テキスト ボックス 330"/>
        <xdr:cNvSpPr txBox="1"/>
      </xdr:nvSpPr>
      <xdr:spPr>
        <a:xfrm>
          <a:off x="14020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65949</xdr:rowOff>
    </xdr:from>
    <xdr:to>
      <xdr:col>64</xdr:col>
      <xdr:colOff>152400</xdr:colOff>
      <xdr:row>60</xdr:row>
      <xdr:rowOff>167549</xdr:rowOff>
    </xdr:to>
    <xdr:sp macro="" textlink="">
      <xdr:nvSpPr>
        <xdr:cNvPr id="332" name="フローチャート: 判断 331"/>
        <xdr:cNvSpPr/>
      </xdr:nvSpPr>
      <xdr:spPr>
        <a:xfrm>
          <a:off x="13462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152326</xdr:rowOff>
    </xdr:from>
    <xdr:ext cx="762000" cy="259045"/>
    <xdr:sp macro="" textlink="">
      <xdr:nvSpPr>
        <xdr:cNvPr id="333" name="テキスト ボックス 332"/>
        <xdr:cNvSpPr txBox="1"/>
      </xdr:nvSpPr>
      <xdr:spPr>
        <a:xfrm>
          <a:off x="13131800" y="1043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89988</xdr:rowOff>
    </xdr:from>
    <xdr:to>
      <xdr:col>81</xdr:col>
      <xdr:colOff>95250</xdr:colOff>
      <xdr:row>59</xdr:row>
      <xdr:rowOff>20138</xdr:rowOff>
    </xdr:to>
    <xdr:sp macro="" textlink="">
      <xdr:nvSpPr>
        <xdr:cNvPr id="339" name="楕円 338"/>
        <xdr:cNvSpPr/>
      </xdr:nvSpPr>
      <xdr:spPr>
        <a:xfrm>
          <a:off x="16967200" y="1003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106515</xdr:rowOff>
    </xdr:from>
    <xdr:ext cx="762000" cy="259045"/>
    <xdr:sp macro="" textlink="">
      <xdr:nvSpPr>
        <xdr:cNvPr id="340" name="定員管理の状況該当値テキスト"/>
        <xdr:cNvSpPr txBox="1"/>
      </xdr:nvSpPr>
      <xdr:spPr>
        <a:xfrm>
          <a:off x="17106900" y="9879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102053</xdr:rowOff>
    </xdr:from>
    <xdr:to>
      <xdr:col>77</xdr:col>
      <xdr:colOff>95250</xdr:colOff>
      <xdr:row>59</xdr:row>
      <xdr:rowOff>32203</xdr:rowOff>
    </xdr:to>
    <xdr:sp macro="" textlink="">
      <xdr:nvSpPr>
        <xdr:cNvPr id="341" name="楕円 340"/>
        <xdr:cNvSpPr/>
      </xdr:nvSpPr>
      <xdr:spPr>
        <a:xfrm>
          <a:off x="16129000" y="1004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42380</xdr:rowOff>
    </xdr:from>
    <xdr:ext cx="736600" cy="259045"/>
    <xdr:sp macro="" textlink="">
      <xdr:nvSpPr>
        <xdr:cNvPr id="342" name="テキスト ボックス 341"/>
        <xdr:cNvSpPr txBox="1"/>
      </xdr:nvSpPr>
      <xdr:spPr>
        <a:xfrm>
          <a:off x="15798800" y="9815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119290</xdr:rowOff>
    </xdr:from>
    <xdr:to>
      <xdr:col>73</xdr:col>
      <xdr:colOff>44450</xdr:colOff>
      <xdr:row>59</xdr:row>
      <xdr:rowOff>49440</xdr:rowOff>
    </xdr:to>
    <xdr:sp macro="" textlink="">
      <xdr:nvSpPr>
        <xdr:cNvPr id="343" name="楕円 342"/>
        <xdr:cNvSpPr/>
      </xdr:nvSpPr>
      <xdr:spPr>
        <a:xfrm>
          <a:off x="15240000" y="1006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59617</xdr:rowOff>
    </xdr:from>
    <xdr:ext cx="762000" cy="259045"/>
    <xdr:sp macro="" textlink="">
      <xdr:nvSpPr>
        <xdr:cNvPr id="344" name="テキスト ボックス 343"/>
        <xdr:cNvSpPr txBox="1"/>
      </xdr:nvSpPr>
      <xdr:spPr>
        <a:xfrm>
          <a:off x="14909800" y="983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126184</xdr:rowOff>
    </xdr:from>
    <xdr:to>
      <xdr:col>68</xdr:col>
      <xdr:colOff>203200</xdr:colOff>
      <xdr:row>59</xdr:row>
      <xdr:rowOff>56334</xdr:rowOff>
    </xdr:to>
    <xdr:sp macro="" textlink="">
      <xdr:nvSpPr>
        <xdr:cNvPr id="345" name="楕円 344"/>
        <xdr:cNvSpPr/>
      </xdr:nvSpPr>
      <xdr:spPr>
        <a:xfrm>
          <a:off x="14351000" y="1007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66511</xdr:rowOff>
    </xdr:from>
    <xdr:ext cx="762000" cy="259045"/>
    <xdr:sp macro="" textlink="">
      <xdr:nvSpPr>
        <xdr:cNvPr id="346" name="テキスト ボックス 345"/>
        <xdr:cNvSpPr txBox="1"/>
      </xdr:nvSpPr>
      <xdr:spPr>
        <a:xfrm>
          <a:off x="14020800" y="9839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103777</xdr:rowOff>
    </xdr:from>
    <xdr:to>
      <xdr:col>64</xdr:col>
      <xdr:colOff>152400</xdr:colOff>
      <xdr:row>59</xdr:row>
      <xdr:rowOff>33927</xdr:rowOff>
    </xdr:to>
    <xdr:sp macro="" textlink="">
      <xdr:nvSpPr>
        <xdr:cNvPr id="347" name="楕円 346"/>
        <xdr:cNvSpPr/>
      </xdr:nvSpPr>
      <xdr:spPr>
        <a:xfrm>
          <a:off x="13462000" y="1004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44104</xdr:rowOff>
    </xdr:from>
    <xdr:ext cx="762000" cy="259045"/>
    <xdr:sp macro="" textlink="">
      <xdr:nvSpPr>
        <xdr:cNvPr id="348" name="テキスト ボックス 347"/>
        <xdr:cNvSpPr txBox="1"/>
      </xdr:nvSpPr>
      <xdr:spPr>
        <a:xfrm>
          <a:off x="13131800" y="9816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県平均を</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ポイント、全国市町村平均を</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ポイント上回っている。道路整備事業や公園整備事業、土地区画整理事業、下水道事業などが整備途中であるため、今後も横ばいで推移していくと見込まれるが、臨時財政対策債を除く町債発行額が当該年度の公債費元金償還額以下になるよう抑制し、公債費負担の中長期的な平準化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78232</xdr:rowOff>
    </xdr:to>
    <xdr:cxnSp macro="">
      <xdr:nvCxnSpPr>
        <xdr:cNvPr id="375" name="直線コネクタ 374"/>
        <xdr:cNvCxnSpPr/>
      </xdr:nvCxnSpPr>
      <xdr:spPr>
        <a:xfrm flipV="1">
          <a:off x="17018000" y="6116320"/>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50309</xdr:rowOff>
    </xdr:from>
    <xdr:ext cx="762000" cy="259045"/>
    <xdr:sp macro="" textlink="">
      <xdr:nvSpPr>
        <xdr:cNvPr id="376" name="公債費負担の状況最小値テキスト"/>
        <xdr:cNvSpPr txBox="1"/>
      </xdr:nvSpPr>
      <xdr:spPr>
        <a:xfrm>
          <a:off x="17106900" y="759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78232</xdr:rowOff>
    </xdr:from>
    <xdr:to>
      <xdr:col>81</xdr:col>
      <xdr:colOff>133350</xdr:colOff>
      <xdr:row>44</xdr:row>
      <xdr:rowOff>78232</xdr:rowOff>
    </xdr:to>
    <xdr:cxnSp macro="">
      <xdr:nvCxnSpPr>
        <xdr:cNvPr id="377" name="直線コネクタ 376"/>
        <xdr:cNvCxnSpPr/>
      </xdr:nvCxnSpPr>
      <xdr:spPr>
        <a:xfrm>
          <a:off x="16929100" y="762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8"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9" name="直線コネクタ 378"/>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158242</xdr:rowOff>
    </xdr:from>
    <xdr:to>
      <xdr:col>81</xdr:col>
      <xdr:colOff>44450</xdr:colOff>
      <xdr:row>41</xdr:row>
      <xdr:rowOff>158242</xdr:rowOff>
    </xdr:to>
    <xdr:cxnSp macro="">
      <xdr:nvCxnSpPr>
        <xdr:cNvPr id="380" name="直線コネクタ 379"/>
        <xdr:cNvCxnSpPr/>
      </xdr:nvCxnSpPr>
      <xdr:spPr>
        <a:xfrm>
          <a:off x="16179800" y="71876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25163</xdr:rowOff>
    </xdr:from>
    <xdr:ext cx="762000" cy="259045"/>
    <xdr:sp macro="" textlink="">
      <xdr:nvSpPr>
        <xdr:cNvPr id="381" name="公債費負担の状況平均値テキスト"/>
        <xdr:cNvSpPr txBox="1"/>
      </xdr:nvSpPr>
      <xdr:spPr>
        <a:xfrm>
          <a:off x="17106900" y="671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158242</xdr:rowOff>
    </xdr:from>
    <xdr:to>
      <xdr:col>77</xdr:col>
      <xdr:colOff>44450</xdr:colOff>
      <xdr:row>42</xdr:row>
      <xdr:rowOff>15748</xdr:rowOff>
    </xdr:to>
    <xdr:cxnSp macro="">
      <xdr:nvCxnSpPr>
        <xdr:cNvPr id="383" name="直線コネクタ 382"/>
        <xdr:cNvCxnSpPr/>
      </xdr:nvCxnSpPr>
      <xdr:spPr>
        <a:xfrm flipV="1">
          <a:off x="15290800" y="718769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120413</xdr:rowOff>
    </xdr:from>
    <xdr:ext cx="736600" cy="259045"/>
    <xdr:sp macro="" textlink="">
      <xdr:nvSpPr>
        <xdr:cNvPr id="385" name="テキスト ボックス 384"/>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15748</xdr:rowOff>
    </xdr:from>
    <xdr:to>
      <xdr:col>72</xdr:col>
      <xdr:colOff>203200</xdr:colOff>
      <xdr:row>42</xdr:row>
      <xdr:rowOff>25400</xdr:rowOff>
    </xdr:to>
    <xdr:cxnSp macro="">
      <xdr:nvCxnSpPr>
        <xdr:cNvPr id="386" name="直線コネクタ 385"/>
        <xdr:cNvCxnSpPr/>
      </xdr:nvCxnSpPr>
      <xdr:spPr>
        <a:xfrm flipV="1">
          <a:off x="14401800" y="721664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120413</xdr:rowOff>
    </xdr:from>
    <xdr:ext cx="762000" cy="259045"/>
    <xdr:sp macro="" textlink="">
      <xdr:nvSpPr>
        <xdr:cNvPr id="388" name="テキスト ボックス 387"/>
        <xdr:cNvSpPr txBox="1"/>
      </xdr:nvSpPr>
      <xdr:spPr>
        <a:xfrm>
          <a:off x="14909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25400</xdr:rowOff>
    </xdr:from>
    <xdr:to>
      <xdr:col>68</xdr:col>
      <xdr:colOff>152400</xdr:colOff>
      <xdr:row>42</xdr:row>
      <xdr:rowOff>35052</xdr:rowOff>
    </xdr:to>
    <xdr:cxnSp macro="">
      <xdr:nvCxnSpPr>
        <xdr:cNvPr id="389" name="直線コネクタ 388"/>
        <xdr:cNvCxnSpPr/>
      </xdr:nvCxnSpPr>
      <xdr:spPr>
        <a:xfrm flipV="1">
          <a:off x="13512800" y="722630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8636</xdr:rowOff>
    </xdr:from>
    <xdr:to>
      <xdr:col>68</xdr:col>
      <xdr:colOff>203200</xdr:colOff>
      <xdr:row>40</xdr:row>
      <xdr:rowOff>110236</xdr:rowOff>
    </xdr:to>
    <xdr:sp macro="" textlink="">
      <xdr:nvSpPr>
        <xdr:cNvPr id="390" name="フローチャート: 判断 389"/>
        <xdr:cNvSpPr/>
      </xdr:nvSpPr>
      <xdr:spPr>
        <a:xfrm>
          <a:off x="14351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120413</xdr:rowOff>
    </xdr:from>
    <xdr:ext cx="762000" cy="259045"/>
    <xdr:sp macro="" textlink="">
      <xdr:nvSpPr>
        <xdr:cNvPr id="391" name="テキスト ボックス 390"/>
        <xdr:cNvSpPr txBox="1"/>
      </xdr:nvSpPr>
      <xdr:spPr>
        <a:xfrm>
          <a:off x="14020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95504</xdr:rowOff>
    </xdr:from>
    <xdr:to>
      <xdr:col>64</xdr:col>
      <xdr:colOff>152400</xdr:colOff>
      <xdr:row>41</xdr:row>
      <xdr:rowOff>25654</xdr:rowOff>
    </xdr:to>
    <xdr:sp macro="" textlink="">
      <xdr:nvSpPr>
        <xdr:cNvPr id="392" name="フローチャート: 判断 391"/>
        <xdr:cNvSpPr/>
      </xdr:nvSpPr>
      <xdr:spPr>
        <a:xfrm>
          <a:off x="13462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35831</xdr:rowOff>
    </xdr:from>
    <xdr:ext cx="762000" cy="259045"/>
    <xdr:sp macro="" textlink="">
      <xdr:nvSpPr>
        <xdr:cNvPr id="393" name="テキスト ボックス 392"/>
        <xdr:cNvSpPr txBox="1"/>
      </xdr:nvSpPr>
      <xdr:spPr>
        <a:xfrm>
          <a:off x="13131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107442</xdr:rowOff>
    </xdr:from>
    <xdr:to>
      <xdr:col>81</xdr:col>
      <xdr:colOff>95250</xdr:colOff>
      <xdr:row>42</xdr:row>
      <xdr:rowOff>37592</xdr:rowOff>
    </xdr:to>
    <xdr:sp macro="" textlink="">
      <xdr:nvSpPr>
        <xdr:cNvPr id="399" name="楕円 398"/>
        <xdr:cNvSpPr/>
      </xdr:nvSpPr>
      <xdr:spPr>
        <a:xfrm>
          <a:off x="169672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79519</xdr:rowOff>
    </xdr:from>
    <xdr:ext cx="762000" cy="259045"/>
    <xdr:sp macro="" textlink="">
      <xdr:nvSpPr>
        <xdr:cNvPr id="400" name="公債費負担の状況該当値テキスト"/>
        <xdr:cNvSpPr txBox="1"/>
      </xdr:nvSpPr>
      <xdr:spPr>
        <a:xfrm>
          <a:off x="17106900" y="710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107442</xdr:rowOff>
    </xdr:from>
    <xdr:to>
      <xdr:col>77</xdr:col>
      <xdr:colOff>95250</xdr:colOff>
      <xdr:row>42</xdr:row>
      <xdr:rowOff>37592</xdr:rowOff>
    </xdr:to>
    <xdr:sp macro="" textlink="">
      <xdr:nvSpPr>
        <xdr:cNvPr id="401" name="楕円 400"/>
        <xdr:cNvSpPr/>
      </xdr:nvSpPr>
      <xdr:spPr>
        <a:xfrm>
          <a:off x="161290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22369</xdr:rowOff>
    </xdr:from>
    <xdr:ext cx="736600" cy="259045"/>
    <xdr:sp macro="" textlink="">
      <xdr:nvSpPr>
        <xdr:cNvPr id="402" name="テキスト ボックス 401"/>
        <xdr:cNvSpPr txBox="1"/>
      </xdr:nvSpPr>
      <xdr:spPr>
        <a:xfrm>
          <a:off x="15798800" y="722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136398</xdr:rowOff>
    </xdr:from>
    <xdr:to>
      <xdr:col>73</xdr:col>
      <xdr:colOff>44450</xdr:colOff>
      <xdr:row>42</xdr:row>
      <xdr:rowOff>66548</xdr:rowOff>
    </xdr:to>
    <xdr:sp macro="" textlink="">
      <xdr:nvSpPr>
        <xdr:cNvPr id="403" name="楕円 402"/>
        <xdr:cNvSpPr/>
      </xdr:nvSpPr>
      <xdr:spPr>
        <a:xfrm>
          <a:off x="15240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51325</xdr:rowOff>
    </xdr:from>
    <xdr:ext cx="762000" cy="259045"/>
    <xdr:sp macro="" textlink="">
      <xdr:nvSpPr>
        <xdr:cNvPr id="404" name="テキスト ボックス 403"/>
        <xdr:cNvSpPr txBox="1"/>
      </xdr:nvSpPr>
      <xdr:spPr>
        <a:xfrm>
          <a:off x="14909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146050</xdr:rowOff>
    </xdr:from>
    <xdr:to>
      <xdr:col>68</xdr:col>
      <xdr:colOff>203200</xdr:colOff>
      <xdr:row>42</xdr:row>
      <xdr:rowOff>76200</xdr:rowOff>
    </xdr:to>
    <xdr:sp macro="" textlink="">
      <xdr:nvSpPr>
        <xdr:cNvPr id="405" name="楕円 404"/>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60977</xdr:rowOff>
    </xdr:from>
    <xdr:ext cx="762000" cy="259045"/>
    <xdr:sp macro="" textlink="">
      <xdr:nvSpPr>
        <xdr:cNvPr id="406" name="テキスト ボックス 405"/>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155702</xdr:rowOff>
    </xdr:from>
    <xdr:to>
      <xdr:col>64</xdr:col>
      <xdr:colOff>152400</xdr:colOff>
      <xdr:row>42</xdr:row>
      <xdr:rowOff>85852</xdr:rowOff>
    </xdr:to>
    <xdr:sp macro="" textlink="">
      <xdr:nvSpPr>
        <xdr:cNvPr id="407" name="楕円 406"/>
        <xdr:cNvSpPr/>
      </xdr:nvSpPr>
      <xdr:spPr>
        <a:xfrm>
          <a:off x="13462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70629</xdr:rowOff>
    </xdr:from>
    <xdr:ext cx="762000" cy="259045"/>
    <xdr:sp macro="" textlink="">
      <xdr:nvSpPr>
        <xdr:cNvPr id="408" name="テキスト ボックス 407"/>
        <xdr:cNvSpPr txBox="1"/>
      </xdr:nvSpPr>
      <xdr:spPr>
        <a:xfrm>
          <a:off x="13131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前年度と比較して</a:t>
          </a:r>
          <a:r>
            <a:rPr kumimoji="1" lang="en-US" altLang="ja-JP" sz="1100">
              <a:solidFill>
                <a:schemeClr val="dk1"/>
              </a:solidFill>
              <a:effectLst/>
              <a:latin typeface="+mn-lt"/>
              <a:ea typeface="+mn-ea"/>
              <a:cs typeface="+mn-cs"/>
            </a:rPr>
            <a:t>9.6</a:t>
          </a:r>
          <a:r>
            <a:rPr kumimoji="1" lang="ja-JP" altLang="ja-JP" sz="1100">
              <a:solidFill>
                <a:schemeClr val="dk1"/>
              </a:solidFill>
              <a:effectLst/>
              <a:latin typeface="+mn-lt"/>
              <a:ea typeface="+mn-ea"/>
              <a:cs typeface="+mn-cs"/>
            </a:rPr>
            <a:t>ポイント下がったものの、全国平均及び県平均、類似団体と比較すると大きく上回っている状況である。要因は、国民健康保険特別会計における赤字額の大幅な増や地方債の増によるものである。また、地方債残高について、道路整備事業や公園整備事業、土地区画整理事業などの多くの事業が整備途中であるため、今後も続くと予想される。将来負担比率を改善させるため、臨時財政対策債を除く町債発行額が当該年度の公債費元金償還額以下になるよう抑制し、公債費負担の中長期的な平準化を図っていく。また、公営企業債等への負担についても、下水道が整備途中であるため</a:t>
          </a:r>
          <a:r>
            <a:rPr lang="ja-JP" altLang="ja-JP" sz="1100" b="0" i="0" baseline="0">
              <a:solidFill>
                <a:schemeClr val="dk1"/>
              </a:solidFill>
              <a:effectLst/>
              <a:latin typeface="+mn-lt"/>
              <a:ea typeface="+mn-ea"/>
              <a:cs typeface="+mn-cs"/>
            </a:rPr>
            <a:t>今後も上昇が見込まれるが、整備後の接続率の向上を図り、一般会計からの繰入を抑制するように努め適正な財政運営を促していく。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17840</xdr:rowOff>
    </xdr:to>
    <xdr:cxnSp macro="">
      <xdr:nvCxnSpPr>
        <xdr:cNvPr id="439" name="直線コネクタ 438"/>
        <xdr:cNvCxnSpPr/>
      </xdr:nvCxnSpPr>
      <xdr:spPr>
        <a:xfrm flipV="1">
          <a:off x="17018000" y="2313214"/>
          <a:ext cx="0" cy="14765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161367</xdr:rowOff>
    </xdr:from>
    <xdr:ext cx="762000" cy="259045"/>
    <xdr:sp macro="" textlink="">
      <xdr:nvSpPr>
        <xdr:cNvPr id="440" name="将来負担の状況最小値テキスト"/>
        <xdr:cNvSpPr txBox="1"/>
      </xdr:nvSpPr>
      <xdr:spPr>
        <a:xfrm>
          <a:off x="17106900" y="376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17840</xdr:rowOff>
    </xdr:from>
    <xdr:to>
      <xdr:col>81</xdr:col>
      <xdr:colOff>133350</xdr:colOff>
      <xdr:row>22</xdr:row>
      <xdr:rowOff>17840</xdr:rowOff>
    </xdr:to>
    <xdr:cxnSp macro="">
      <xdr:nvCxnSpPr>
        <xdr:cNvPr id="441" name="直線コネクタ 440"/>
        <xdr:cNvCxnSpPr/>
      </xdr:nvCxnSpPr>
      <xdr:spPr>
        <a:xfrm>
          <a:off x="16929100" y="378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76926</xdr:rowOff>
    </xdr:from>
    <xdr:to>
      <xdr:col>81</xdr:col>
      <xdr:colOff>44450</xdr:colOff>
      <xdr:row>21</xdr:row>
      <xdr:rowOff>15784</xdr:rowOff>
    </xdr:to>
    <xdr:cxnSp macro="">
      <xdr:nvCxnSpPr>
        <xdr:cNvPr id="444" name="直線コネクタ 443"/>
        <xdr:cNvCxnSpPr/>
      </xdr:nvCxnSpPr>
      <xdr:spPr>
        <a:xfrm flipV="1">
          <a:off x="16179800" y="3505926"/>
          <a:ext cx="838200" cy="11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88917</xdr:rowOff>
    </xdr:from>
    <xdr:ext cx="762000" cy="259045"/>
    <xdr:sp macro="" textlink="">
      <xdr:nvSpPr>
        <xdr:cNvPr id="445" name="将来負担の状況平均値テキスト"/>
        <xdr:cNvSpPr txBox="1"/>
      </xdr:nvSpPr>
      <xdr:spPr>
        <a:xfrm>
          <a:off x="17106900" y="2317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72390</xdr:rowOff>
    </xdr:from>
    <xdr:to>
      <xdr:col>81</xdr:col>
      <xdr:colOff>95250</xdr:colOff>
      <xdr:row>15</xdr:row>
      <xdr:rowOff>2540</xdr:rowOff>
    </xdr:to>
    <xdr:sp macro="" textlink="">
      <xdr:nvSpPr>
        <xdr:cNvPr id="446" name="フローチャート: 判断 445"/>
        <xdr:cNvSpPr/>
      </xdr:nvSpPr>
      <xdr:spPr>
        <a:xfrm>
          <a:off x="169672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15784</xdr:rowOff>
    </xdr:from>
    <xdr:to>
      <xdr:col>77</xdr:col>
      <xdr:colOff>44450</xdr:colOff>
      <xdr:row>21</xdr:row>
      <xdr:rowOff>101963</xdr:rowOff>
    </xdr:to>
    <xdr:cxnSp macro="">
      <xdr:nvCxnSpPr>
        <xdr:cNvPr id="447" name="直線コネクタ 446"/>
        <xdr:cNvCxnSpPr/>
      </xdr:nvCxnSpPr>
      <xdr:spPr>
        <a:xfrm flipV="1">
          <a:off x="15290800" y="3616234"/>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94222</xdr:rowOff>
    </xdr:from>
    <xdr:to>
      <xdr:col>77</xdr:col>
      <xdr:colOff>95250</xdr:colOff>
      <xdr:row>15</xdr:row>
      <xdr:rowOff>24372</xdr:rowOff>
    </xdr:to>
    <xdr:sp macro="" textlink="">
      <xdr:nvSpPr>
        <xdr:cNvPr id="448" name="フローチャート: 判断 447"/>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34549</xdr:rowOff>
    </xdr:from>
    <xdr:ext cx="736600" cy="259045"/>
    <xdr:sp macro="" textlink="">
      <xdr:nvSpPr>
        <xdr:cNvPr id="449" name="テキスト ボックス 448"/>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101963</xdr:rowOff>
    </xdr:from>
    <xdr:to>
      <xdr:col>72</xdr:col>
      <xdr:colOff>203200</xdr:colOff>
      <xdr:row>21</xdr:row>
      <xdr:rowOff>128391</xdr:rowOff>
    </xdr:to>
    <xdr:cxnSp macro="">
      <xdr:nvCxnSpPr>
        <xdr:cNvPr id="450" name="直線コネクタ 449"/>
        <xdr:cNvCxnSpPr/>
      </xdr:nvCxnSpPr>
      <xdr:spPr>
        <a:xfrm flipV="1">
          <a:off x="14401800" y="3702413"/>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103414</xdr:rowOff>
    </xdr:from>
    <xdr:to>
      <xdr:col>73</xdr:col>
      <xdr:colOff>44450</xdr:colOff>
      <xdr:row>15</xdr:row>
      <xdr:rowOff>33564</xdr:rowOff>
    </xdr:to>
    <xdr:sp macro="" textlink="">
      <xdr:nvSpPr>
        <xdr:cNvPr id="451" name="フローチャート: 判断 450"/>
        <xdr:cNvSpPr/>
      </xdr:nvSpPr>
      <xdr:spPr>
        <a:xfrm>
          <a:off x="15240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43741</xdr:rowOff>
    </xdr:from>
    <xdr:ext cx="762000" cy="259045"/>
    <xdr:sp macro="" textlink="">
      <xdr:nvSpPr>
        <xdr:cNvPr id="452" name="テキスト ボックス 451"/>
        <xdr:cNvSpPr txBox="1"/>
      </xdr:nvSpPr>
      <xdr:spPr>
        <a:xfrm>
          <a:off x="14909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113453</xdr:rowOff>
    </xdr:from>
    <xdr:to>
      <xdr:col>68</xdr:col>
      <xdr:colOff>152400</xdr:colOff>
      <xdr:row>21</xdr:row>
      <xdr:rowOff>128391</xdr:rowOff>
    </xdr:to>
    <xdr:cxnSp macro="">
      <xdr:nvCxnSpPr>
        <xdr:cNvPr id="453" name="直線コネクタ 452"/>
        <xdr:cNvCxnSpPr/>
      </xdr:nvCxnSpPr>
      <xdr:spPr>
        <a:xfrm>
          <a:off x="13512800" y="3713903"/>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11490</xdr:rowOff>
    </xdr:from>
    <xdr:to>
      <xdr:col>68</xdr:col>
      <xdr:colOff>203200</xdr:colOff>
      <xdr:row>14</xdr:row>
      <xdr:rowOff>113090</xdr:rowOff>
    </xdr:to>
    <xdr:sp macro="" textlink="">
      <xdr:nvSpPr>
        <xdr:cNvPr id="454" name="フローチャート: 判断 453"/>
        <xdr:cNvSpPr/>
      </xdr:nvSpPr>
      <xdr:spPr>
        <a:xfrm>
          <a:off x="14351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123267</xdr:rowOff>
    </xdr:from>
    <xdr:ext cx="762000" cy="259045"/>
    <xdr:sp macro="" textlink="">
      <xdr:nvSpPr>
        <xdr:cNvPr id="455" name="テキスト ボックス 454"/>
        <xdr:cNvSpPr txBox="1"/>
      </xdr:nvSpPr>
      <xdr:spPr>
        <a:xfrm>
          <a:off x="14020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95371</xdr:rowOff>
    </xdr:from>
    <xdr:to>
      <xdr:col>64</xdr:col>
      <xdr:colOff>152400</xdr:colOff>
      <xdr:row>15</xdr:row>
      <xdr:rowOff>25521</xdr:rowOff>
    </xdr:to>
    <xdr:sp macro="" textlink="">
      <xdr:nvSpPr>
        <xdr:cNvPr id="456" name="フローチャート: 判断 455"/>
        <xdr:cNvSpPr/>
      </xdr:nvSpPr>
      <xdr:spPr>
        <a:xfrm>
          <a:off x="13462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35698</xdr:rowOff>
    </xdr:from>
    <xdr:ext cx="762000" cy="259045"/>
    <xdr:sp macro="" textlink="">
      <xdr:nvSpPr>
        <xdr:cNvPr id="457" name="テキスト ボックス 456"/>
        <xdr:cNvSpPr txBox="1"/>
      </xdr:nvSpPr>
      <xdr:spPr>
        <a:xfrm>
          <a:off x="13131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26126</xdr:rowOff>
    </xdr:from>
    <xdr:to>
      <xdr:col>81</xdr:col>
      <xdr:colOff>95250</xdr:colOff>
      <xdr:row>20</xdr:row>
      <xdr:rowOff>127726</xdr:rowOff>
    </xdr:to>
    <xdr:sp macro="" textlink="">
      <xdr:nvSpPr>
        <xdr:cNvPr id="463" name="楕円 462"/>
        <xdr:cNvSpPr/>
      </xdr:nvSpPr>
      <xdr:spPr>
        <a:xfrm>
          <a:off x="16967200" y="345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169653</xdr:rowOff>
    </xdr:from>
    <xdr:ext cx="762000" cy="259045"/>
    <xdr:sp macro="" textlink="">
      <xdr:nvSpPr>
        <xdr:cNvPr id="464" name="将来負担の状況該当値テキスト"/>
        <xdr:cNvSpPr txBox="1"/>
      </xdr:nvSpPr>
      <xdr:spPr>
        <a:xfrm>
          <a:off x="17106900" y="3427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136434</xdr:rowOff>
    </xdr:from>
    <xdr:to>
      <xdr:col>77</xdr:col>
      <xdr:colOff>95250</xdr:colOff>
      <xdr:row>21</xdr:row>
      <xdr:rowOff>66584</xdr:rowOff>
    </xdr:to>
    <xdr:sp macro="" textlink="">
      <xdr:nvSpPr>
        <xdr:cNvPr id="465" name="楕円 464"/>
        <xdr:cNvSpPr/>
      </xdr:nvSpPr>
      <xdr:spPr>
        <a:xfrm>
          <a:off x="16129000" y="356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51361</xdr:rowOff>
    </xdr:from>
    <xdr:ext cx="736600" cy="259045"/>
    <xdr:sp macro="" textlink="">
      <xdr:nvSpPr>
        <xdr:cNvPr id="466" name="テキスト ボックス 465"/>
        <xdr:cNvSpPr txBox="1"/>
      </xdr:nvSpPr>
      <xdr:spPr>
        <a:xfrm>
          <a:off x="15798800" y="3651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51163</xdr:rowOff>
    </xdr:from>
    <xdr:to>
      <xdr:col>73</xdr:col>
      <xdr:colOff>44450</xdr:colOff>
      <xdr:row>21</xdr:row>
      <xdr:rowOff>152763</xdr:rowOff>
    </xdr:to>
    <xdr:sp macro="" textlink="">
      <xdr:nvSpPr>
        <xdr:cNvPr id="467" name="楕円 466"/>
        <xdr:cNvSpPr/>
      </xdr:nvSpPr>
      <xdr:spPr>
        <a:xfrm>
          <a:off x="15240000" y="365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137540</xdr:rowOff>
    </xdr:from>
    <xdr:ext cx="762000" cy="259045"/>
    <xdr:sp macro="" textlink="">
      <xdr:nvSpPr>
        <xdr:cNvPr id="468" name="テキスト ボックス 467"/>
        <xdr:cNvSpPr txBox="1"/>
      </xdr:nvSpPr>
      <xdr:spPr>
        <a:xfrm>
          <a:off x="14909800" y="3737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77591</xdr:rowOff>
    </xdr:from>
    <xdr:to>
      <xdr:col>68</xdr:col>
      <xdr:colOff>203200</xdr:colOff>
      <xdr:row>22</xdr:row>
      <xdr:rowOff>7741</xdr:rowOff>
    </xdr:to>
    <xdr:sp macro="" textlink="">
      <xdr:nvSpPr>
        <xdr:cNvPr id="469" name="楕円 468"/>
        <xdr:cNvSpPr/>
      </xdr:nvSpPr>
      <xdr:spPr>
        <a:xfrm>
          <a:off x="14351000" y="367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163968</xdr:rowOff>
    </xdr:from>
    <xdr:ext cx="762000" cy="259045"/>
    <xdr:sp macro="" textlink="">
      <xdr:nvSpPr>
        <xdr:cNvPr id="470" name="テキスト ボックス 469"/>
        <xdr:cNvSpPr txBox="1"/>
      </xdr:nvSpPr>
      <xdr:spPr>
        <a:xfrm>
          <a:off x="14020800" y="3764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62653</xdr:rowOff>
    </xdr:from>
    <xdr:to>
      <xdr:col>64</xdr:col>
      <xdr:colOff>152400</xdr:colOff>
      <xdr:row>21</xdr:row>
      <xdr:rowOff>164253</xdr:rowOff>
    </xdr:to>
    <xdr:sp macro="" textlink="">
      <xdr:nvSpPr>
        <xdr:cNvPr id="471" name="楕円 470"/>
        <xdr:cNvSpPr/>
      </xdr:nvSpPr>
      <xdr:spPr>
        <a:xfrm>
          <a:off x="13462000" y="366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149030</xdr:rowOff>
    </xdr:from>
    <xdr:ext cx="762000" cy="259045"/>
    <xdr:sp macro="" textlink="">
      <xdr:nvSpPr>
        <xdr:cNvPr id="472" name="テキスト ボックス 471"/>
        <xdr:cNvSpPr txBox="1"/>
      </xdr:nvSpPr>
      <xdr:spPr>
        <a:xfrm>
          <a:off x="13131800" y="3749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沖縄県南風原町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39,348
39,172
10.76
15,407,167
14,724,797
667,757
7,244,249
13,628,582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103.8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類似団体と比較して低くなっている要因は、ごみ処理業務、消防、介護保険、後期高齢者医療保険、水道業務を一部事務組合で運営していることや、</a:t>
          </a:r>
          <a:r>
            <a:rPr kumimoji="1" lang="en-US" altLang="ja-JP" sz="1100">
              <a:solidFill>
                <a:schemeClr val="dk1"/>
              </a:solidFill>
              <a:effectLst/>
              <a:latin typeface="+mn-lt"/>
              <a:ea typeface="+mn-ea"/>
              <a:cs typeface="+mn-cs"/>
            </a:rPr>
            <a:t>H16</a:t>
          </a:r>
          <a:r>
            <a:rPr kumimoji="1" lang="ja-JP" altLang="ja-JP" sz="1100">
              <a:solidFill>
                <a:schemeClr val="dk1"/>
              </a:solidFill>
              <a:effectLst/>
              <a:latin typeface="+mn-lt"/>
              <a:ea typeface="+mn-ea"/>
              <a:cs typeface="+mn-cs"/>
            </a:rPr>
            <a:t>年度に「町職員定員適正化計画」を策定し取り組んだ結果、</a:t>
          </a:r>
          <a:r>
            <a:rPr kumimoji="1" lang="en-US" altLang="ja-JP" sz="1100">
              <a:solidFill>
                <a:schemeClr val="dk1"/>
              </a:solidFill>
              <a:effectLst/>
              <a:latin typeface="+mn-lt"/>
              <a:ea typeface="+mn-ea"/>
              <a:cs typeface="+mn-cs"/>
            </a:rPr>
            <a:t>H16</a:t>
          </a:r>
          <a:r>
            <a:rPr kumimoji="1" lang="ja-JP" altLang="ja-JP" sz="1100">
              <a:solidFill>
                <a:schemeClr val="dk1"/>
              </a:solidFill>
              <a:effectLst/>
              <a:latin typeface="+mn-lt"/>
              <a:ea typeface="+mn-ea"/>
              <a:cs typeface="+mn-cs"/>
            </a:rPr>
            <a:t>年度に</a:t>
          </a:r>
          <a:r>
            <a:rPr kumimoji="1" lang="en-US" altLang="ja-JP" sz="1100">
              <a:solidFill>
                <a:schemeClr val="dk1"/>
              </a:solidFill>
              <a:effectLst/>
              <a:latin typeface="+mn-lt"/>
              <a:ea typeface="+mn-ea"/>
              <a:cs typeface="+mn-cs"/>
            </a:rPr>
            <a:t>213</a:t>
          </a:r>
          <a:r>
            <a:rPr kumimoji="1" lang="ja-JP" altLang="ja-JP" sz="1100">
              <a:solidFill>
                <a:schemeClr val="dk1"/>
              </a:solidFill>
              <a:effectLst/>
              <a:latin typeface="+mn-lt"/>
              <a:ea typeface="+mn-ea"/>
              <a:cs typeface="+mn-cs"/>
            </a:rPr>
            <a:t>人だった職員数が</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年度には</a:t>
          </a:r>
          <a:r>
            <a:rPr kumimoji="1" lang="en-US" altLang="ja-JP" sz="1100">
              <a:solidFill>
                <a:schemeClr val="dk1"/>
              </a:solidFill>
              <a:effectLst/>
              <a:latin typeface="+mn-lt"/>
              <a:ea typeface="+mn-ea"/>
              <a:cs typeface="+mn-cs"/>
            </a:rPr>
            <a:t>198</a:t>
          </a:r>
          <a:r>
            <a:rPr kumimoji="1" lang="ja-JP" altLang="ja-JP" sz="1100">
              <a:solidFill>
                <a:schemeClr val="dk1"/>
              </a:solidFill>
              <a:effectLst/>
              <a:latin typeface="+mn-lt"/>
              <a:ea typeface="+mn-ea"/>
              <a:cs typeface="+mn-cs"/>
            </a:rPr>
            <a:t>人となり、</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人の削減を実施できたことによる。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145288</xdr:rowOff>
    </xdr:from>
    <xdr:to>
      <xdr:col>24</xdr:col>
      <xdr:colOff>25400</xdr:colOff>
      <xdr:row>40</xdr:row>
      <xdr:rowOff>122428</xdr:rowOff>
    </xdr:to>
    <xdr:cxnSp macro="">
      <xdr:nvCxnSpPr>
        <xdr:cNvPr id="59" name="直線コネクタ 58"/>
        <xdr:cNvCxnSpPr/>
      </xdr:nvCxnSpPr>
      <xdr:spPr>
        <a:xfrm flipV="1">
          <a:off x="4826000" y="597458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94505</xdr:rowOff>
    </xdr:from>
    <xdr:ext cx="762000" cy="259045"/>
    <xdr:sp macro="" textlink="">
      <xdr:nvSpPr>
        <xdr:cNvPr id="60" name="人件費最小値テキスト"/>
        <xdr:cNvSpPr txBox="1"/>
      </xdr:nvSpPr>
      <xdr:spPr>
        <a:xfrm>
          <a:off x="4914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122428</xdr:rowOff>
    </xdr:from>
    <xdr:to>
      <xdr:col>24</xdr:col>
      <xdr:colOff>114300</xdr:colOff>
      <xdr:row>40</xdr:row>
      <xdr:rowOff>122428</xdr:rowOff>
    </xdr:to>
    <xdr:cxnSp macro="">
      <xdr:nvCxnSpPr>
        <xdr:cNvPr id="61" name="直線コネクタ 60"/>
        <xdr:cNvCxnSpPr/>
      </xdr:nvCxnSpPr>
      <xdr:spPr>
        <a:xfrm>
          <a:off x="4737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60215</xdr:rowOff>
    </xdr:from>
    <xdr:ext cx="762000" cy="259045"/>
    <xdr:sp macro="" textlink="">
      <xdr:nvSpPr>
        <xdr:cNvPr id="62" name="人件費最大値テキスト"/>
        <xdr:cNvSpPr txBox="1"/>
      </xdr:nvSpPr>
      <xdr:spPr>
        <a:xfrm>
          <a:off x="4914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145288</xdr:rowOff>
    </xdr:from>
    <xdr:to>
      <xdr:col>24</xdr:col>
      <xdr:colOff>114300</xdr:colOff>
      <xdr:row>34</xdr:row>
      <xdr:rowOff>145288</xdr:rowOff>
    </xdr:to>
    <xdr:cxnSp macro="">
      <xdr:nvCxnSpPr>
        <xdr:cNvPr id="63" name="直線コネクタ 62"/>
        <xdr:cNvCxnSpPr/>
      </xdr:nvCxnSpPr>
      <xdr:spPr>
        <a:xfrm>
          <a:off x="4737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156718</xdr:rowOff>
    </xdr:from>
    <xdr:to>
      <xdr:col>24</xdr:col>
      <xdr:colOff>25400</xdr:colOff>
      <xdr:row>36</xdr:row>
      <xdr:rowOff>17272</xdr:rowOff>
    </xdr:to>
    <xdr:cxnSp macro="">
      <xdr:nvCxnSpPr>
        <xdr:cNvPr id="64" name="直線コネクタ 63"/>
        <xdr:cNvCxnSpPr/>
      </xdr:nvCxnSpPr>
      <xdr:spPr>
        <a:xfrm flipV="1">
          <a:off x="3987800" y="615746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61993</xdr:rowOff>
    </xdr:from>
    <xdr:ext cx="762000" cy="259045"/>
    <xdr:sp macro="" textlink="">
      <xdr:nvSpPr>
        <xdr:cNvPr id="65" name="人件費平均値テキスト"/>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17272</xdr:rowOff>
    </xdr:from>
    <xdr:to>
      <xdr:col>19</xdr:col>
      <xdr:colOff>187325</xdr:colOff>
      <xdr:row>36</xdr:row>
      <xdr:rowOff>35560</xdr:rowOff>
    </xdr:to>
    <xdr:cxnSp macro="">
      <xdr:nvCxnSpPr>
        <xdr:cNvPr id="67" name="直線コネクタ 66"/>
        <xdr:cNvCxnSpPr/>
      </xdr:nvCxnSpPr>
      <xdr:spPr>
        <a:xfrm flipV="1">
          <a:off x="3098800" y="61894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85344</xdr:rowOff>
    </xdr:from>
    <xdr:to>
      <xdr:col>20</xdr:col>
      <xdr:colOff>38100</xdr:colOff>
      <xdr:row>37</xdr:row>
      <xdr:rowOff>15494</xdr:rowOff>
    </xdr:to>
    <xdr:sp macro="" textlink="">
      <xdr:nvSpPr>
        <xdr:cNvPr id="68" name="フローチャート: 判断 67"/>
        <xdr:cNvSpPr/>
      </xdr:nvSpPr>
      <xdr:spPr>
        <a:xfrm>
          <a:off x="3937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271</xdr:rowOff>
    </xdr:from>
    <xdr:ext cx="736600" cy="259045"/>
    <xdr:sp macro="" textlink="">
      <xdr:nvSpPr>
        <xdr:cNvPr id="69" name="テキスト ボックス 68"/>
        <xdr:cNvSpPr txBox="1"/>
      </xdr:nvSpPr>
      <xdr:spPr>
        <a:xfrm>
          <a:off x="3606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26416</xdr:rowOff>
    </xdr:from>
    <xdr:to>
      <xdr:col>15</xdr:col>
      <xdr:colOff>98425</xdr:colOff>
      <xdr:row>36</xdr:row>
      <xdr:rowOff>35560</xdr:rowOff>
    </xdr:to>
    <xdr:cxnSp macro="">
      <xdr:nvCxnSpPr>
        <xdr:cNvPr id="70" name="直線コネクタ 69"/>
        <xdr:cNvCxnSpPr/>
      </xdr:nvCxnSpPr>
      <xdr:spPr>
        <a:xfrm>
          <a:off x="2209800" y="61986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1" name="フローチャート: 判断 70"/>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2" name="テキスト ボックス 71"/>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26416</xdr:rowOff>
    </xdr:from>
    <xdr:to>
      <xdr:col>11</xdr:col>
      <xdr:colOff>9525</xdr:colOff>
      <xdr:row>36</xdr:row>
      <xdr:rowOff>127000</xdr:rowOff>
    </xdr:to>
    <xdr:cxnSp macro="">
      <xdr:nvCxnSpPr>
        <xdr:cNvPr id="73" name="直線コネクタ 72"/>
        <xdr:cNvCxnSpPr/>
      </xdr:nvCxnSpPr>
      <xdr:spPr>
        <a:xfrm flipV="1">
          <a:off x="1320800" y="619861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4" name="フローチャート: 判断 73"/>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5" name="テキスト ボックス 74"/>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105918</xdr:rowOff>
    </xdr:from>
    <xdr:to>
      <xdr:col>24</xdr:col>
      <xdr:colOff>76200</xdr:colOff>
      <xdr:row>36</xdr:row>
      <xdr:rowOff>36068</xdr:rowOff>
    </xdr:to>
    <xdr:sp macro="" textlink="">
      <xdr:nvSpPr>
        <xdr:cNvPr id="83" name="楕円 82"/>
        <xdr:cNvSpPr/>
      </xdr:nvSpPr>
      <xdr:spPr>
        <a:xfrm>
          <a:off x="47752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122445</xdr:rowOff>
    </xdr:from>
    <xdr:ext cx="762000" cy="259045"/>
    <xdr:sp macro="" textlink="">
      <xdr:nvSpPr>
        <xdr:cNvPr id="84" name="人件費該当値テキスト"/>
        <xdr:cNvSpPr txBox="1"/>
      </xdr:nvSpPr>
      <xdr:spPr>
        <a:xfrm>
          <a:off x="4914900" y="595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137922</xdr:rowOff>
    </xdr:from>
    <xdr:to>
      <xdr:col>20</xdr:col>
      <xdr:colOff>38100</xdr:colOff>
      <xdr:row>36</xdr:row>
      <xdr:rowOff>68072</xdr:rowOff>
    </xdr:to>
    <xdr:sp macro="" textlink="">
      <xdr:nvSpPr>
        <xdr:cNvPr id="85" name="楕円 84"/>
        <xdr:cNvSpPr/>
      </xdr:nvSpPr>
      <xdr:spPr>
        <a:xfrm>
          <a:off x="3937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78249</xdr:rowOff>
    </xdr:from>
    <xdr:ext cx="736600" cy="259045"/>
    <xdr:sp macro="" textlink="">
      <xdr:nvSpPr>
        <xdr:cNvPr id="86" name="テキスト ボックス 85"/>
        <xdr:cNvSpPr txBox="1"/>
      </xdr:nvSpPr>
      <xdr:spPr>
        <a:xfrm>
          <a:off x="3606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156210</xdr:rowOff>
    </xdr:from>
    <xdr:to>
      <xdr:col>15</xdr:col>
      <xdr:colOff>149225</xdr:colOff>
      <xdr:row>36</xdr:row>
      <xdr:rowOff>86360</xdr:rowOff>
    </xdr:to>
    <xdr:sp macro="" textlink="">
      <xdr:nvSpPr>
        <xdr:cNvPr id="87" name="楕円 86"/>
        <xdr:cNvSpPr/>
      </xdr:nvSpPr>
      <xdr:spPr>
        <a:xfrm>
          <a:off x="3048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96537</xdr:rowOff>
    </xdr:from>
    <xdr:ext cx="762000" cy="259045"/>
    <xdr:sp macro="" textlink="">
      <xdr:nvSpPr>
        <xdr:cNvPr id="88" name="テキスト ボックス 87"/>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147066</xdr:rowOff>
    </xdr:from>
    <xdr:to>
      <xdr:col>11</xdr:col>
      <xdr:colOff>60325</xdr:colOff>
      <xdr:row>36</xdr:row>
      <xdr:rowOff>77216</xdr:rowOff>
    </xdr:to>
    <xdr:sp macro="" textlink="">
      <xdr:nvSpPr>
        <xdr:cNvPr id="89" name="楕円 88"/>
        <xdr:cNvSpPr/>
      </xdr:nvSpPr>
      <xdr:spPr>
        <a:xfrm>
          <a:off x="2159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87393</xdr:rowOff>
    </xdr:from>
    <xdr:ext cx="762000" cy="259045"/>
    <xdr:sp macro="" textlink="">
      <xdr:nvSpPr>
        <xdr:cNvPr id="90" name="テキスト ボックス 89"/>
        <xdr:cNvSpPr txBox="1"/>
      </xdr:nvSpPr>
      <xdr:spPr>
        <a:xfrm>
          <a:off x="1828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91" name="楕円 90"/>
        <xdr:cNvSpPr/>
      </xdr:nvSpPr>
      <xdr:spPr>
        <a:xfrm>
          <a:off x="1270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16527</xdr:rowOff>
    </xdr:from>
    <xdr:ext cx="762000" cy="259045"/>
    <xdr:sp macro="" textlink="">
      <xdr:nvSpPr>
        <xdr:cNvPr id="92" name="テキスト ボックス 91"/>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「財政健全化計画」に基づき、歳出削減を図ってきた結果、類似団体平均値を</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ポイント下回っている。</a:t>
          </a:r>
          <a:r>
            <a:rPr kumimoji="1" lang="ja-JP" altLang="ja-JP" sz="1100" baseline="0">
              <a:solidFill>
                <a:schemeClr val="dk1"/>
              </a:solidFill>
              <a:effectLst/>
              <a:latin typeface="+mn-lt"/>
              <a:ea typeface="+mn-ea"/>
              <a:cs typeface="+mn-cs"/>
            </a:rPr>
            <a:t>前年度に比べ</a:t>
          </a:r>
          <a:r>
            <a:rPr kumimoji="1" lang="en-US" altLang="ja-JP" sz="1100" baseline="0">
              <a:solidFill>
                <a:schemeClr val="dk1"/>
              </a:solidFill>
              <a:effectLst/>
              <a:latin typeface="+mn-lt"/>
              <a:ea typeface="+mn-ea"/>
              <a:cs typeface="+mn-cs"/>
            </a:rPr>
            <a:t>H30</a:t>
          </a:r>
          <a:r>
            <a:rPr kumimoji="1" lang="ja-JP" altLang="ja-JP" sz="1100" baseline="0">
              <a:solidFill>
                <a:schemeClr val="dk1"/>
              </a:solidFill>
              <a:effectLst/>
              <a:latin typeface="+mn-lt"/>
              <a:ea typeface="+mn-ea"/>
              <a:cs typeface="+mn-cs"/>
            </a:rPr>
            <a:t>年度は</a:t>
          </a:r>
          <a:r>
            <a:rPr kumimoji="1" lang="en-US" altLang="ja-JP" sz="1100" baseline="0">
              <a:solidFill>
                <a:schemeClr val="dk1"/>
              </a:solidFill>
              <a:effectLst/>
              <a:latin typeface="+mn-lt"/>
              <a:ea typeface="+mn-ea"/>
              <a:cs typeface="+mn-cs"/>
            </a:rPr>
            <a:t>0.4</a:t>
          </a:r>
          <a:r>
            <a:rPr kumimoji="1" lang="ja-JP" altLang="ja-JP" sz="1100" baseline="0">
              <a:solidFill>
                <a:schemeClr val="dk1"/>
              </a:solidFill>
              <a:effectLst/>
              <a:latin typeface="+mn-lt"/>
              <a:ea typeface="+mn-ea"/>
              <a:cs typeface="+mn-cs"/>
            </a:rPr>
            <a:t>ポイント増となっており</a:t>
          </a:r>
          <a:r>
            <a:rPr kumimoji="1" lang="ja-JP" altLang="en-US" sz="1100" baseline="0">
              <a:solidFill>
                <a:schemeClr val="dk1"/>
              </a:solidFill>
              <a:effectLst/>
              <a:latin typeface="+mn-lt"/>
              <a:ea typeface="+mn-ea"/>
              <a:cs typeface="+mn-cs"/>
            </a:rPr>
            <a:t>、</a:t>
          </a:r>
          <a:r>
            <a:rPr kumimoji="1" lang="ja-JP" altLang="ja-JP" sz="1100">
              <a:solidFill>
                <a:schemeClr val="dk1"/>
              </a:solidFill>
              <a:effectLst/>
              <a:latin typeface="+mn-lt"/>
              <a:ea typeface="+mn-ea"/>
              <a:cs typeface="+mn-cs"/>
            </a:rPr>
            <a:t>町民サービスの向上を図るための委託料などが増加傾向にあるため、引き続き歳出削減に向けて取り組んでいく。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20</xdr:row>
      <xdr:rowOff>127000</xdr:rowOff>
    </xdr:to>
    <xdr:cxnSp macro="">
      <xdr:nvCxnSpPr>
        <xdr:cNvPr id="120" name="直線コネクタ 119"/>
        <xdr:cNvCxnSpPr/>
      </xdr:nvCxnSpPr>
      <xdr:spPr>
        <a:xfrm flipV="1">
          <a:off x="16510000" y="2146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1" name="物件費最小値テキスト"/>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2" name="直線コネクタ 121"/>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142240</xdr:rowOff>
    </xdr:from>
    <xdr:to>
      <xdr:col>82</xdr:col>
      <xdr:colOff>107950</xdr:colOff>
      <xdr:row>15</xdr:row>
      <xdr:rowOff>1270</xdr:rowOff>
    </xdr:to>
    <xdr:cxnSp macro="">
      <xdr:nvCxnSpPr>
        <xdr:cNvPr id="125" name="直線コネクタ 124"/>
        <xdr:cNvCxnSpPr/>
      </xdr:nvCxnSpPr>
      <xdr:spPr>
        <a:xfrm>
          <a:off x="15671800" y="25425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120667</xdr:rowOff>
    </xdr:from>
    <xdr:ext cx="762000" cy="259045"/>
    <xdr:sp macro="" textlink="">
      <xdr:nvSpPr>
        <xdr:cNvPr id="126" name="物件費平均値テキスト"/>
        <xdr:cNvSpPr txBox="1"/>
      </xdr:nvSpPr>
      <xdr:spPr>
        <a:xfrm>
          <a:off x="16598900" y="2692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27" name="フローチャート: 判断 126"/>
        <xdr:cNvSpPr/>
      </xdr:nvSpPr>
      <xdr:spPr>
        <a:xfrm>
          <a:off x="164592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142240</xdr:rowOff>
    </xdr:from>
    <xdr:to>
      <xdr:col>78</xdr:col>
      <xdr:colOff>69850</xdr:colOff>
      <xdr:row>15</xdr:row>
      <xdr:rowOff>46990</xdr:rowOff>
    </xdr:to>
    <xdr:cxnSp macro="">
      <xdr:nvCxnSpPr>
        <xdr:cNvPr id="128" name="直線コネクタ 127"/>
        <xdr:cNvCxnSpPr/>
      </xdr:nvCxnSpPr>
      <xdr:spPr>
        <a:xfrm flipV="1">
          <a:off x="14782800" y="25425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133350</xdr:rowOff>
    </xdr:from>
    <xdr:to>
      <xdr:col>78</xdr:col>
      <xdr:colOff>120650</xdr:colOff>
      <xdr:row>16</xdr:row>
      <xdr:rowOff>63500</xdr:rowOff>
    </xdr:to>
    <xdr:sp macro="" textlink="">
      <xdr:nvSpPr>
        <xdr:cNvPr id="129" name="フローチャート: 判断 128"/>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48277</xdr:rowOff>
    </xdr:from>
    <xdr:ext cx="736600" cy="259045"/>
    <xdr:sp macro="" textlink="">
      <xdr:nvSpPr>
        <xdr:cNvPr id="130" name="テキスト ボックス 129"/>
        <xdr:cNvSpPr txBox="1"/>
      </xdr:nvSpPr>
      <xdr:spPr>
        <a:xfrm>
          <a:off x="15290800" y="279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157480</xdr:rowOff>
    </xdr:from>
    <xdr:to>
      <xdr:col>73</xdr:col>
      <xdr:colOff>180975</xdr:colOff>
      <xdr:row>15</xdr:row>
      <xdr:rowOff>46990</xdr:rowOff>
    </xdr:to>
    <xdr:cxnSp macro="">
      <xdr:nvCxnSpPr>
        <xdr:cNvPr id="131" name="直線コネクタ 130"/>
        <xdr:cNvCxnSpPr/>
      </xdr:nvCxnSpPr>
      <xdr:spPr>
        <a:xfrm>
          <a:off x="13893800" y="25577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118110</xdr:rowOff>
    </xdr:from>
    <xdr:to>
      <xdr:col>74</xdr:col>
      <xdr:colOff>31750</xdr:colOff>
      <xdr:row>16</xdr:row>
      <xdr:rowOff>48260</xdr:rowOff>
    </xdr:to>
    <xdr:sp macro="" textlink="">
      <xdr:nvSpPr>
        <xdr:cNvPr id="132" name="フローチャート: 判断 131"/>
        <xdr:cNvSpPr/>
      </xdr:nvSpPr>
      <xdr:spPr>
        <a:xfrm>
          <a:off x="14732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33037</xdr:rowOff>
    </xdr:from>
    <xdr:ext cx="762000" cy="259045"/>
    <xdr:sp macro="" textlink="">
      <xdr:nvSpPr>
        <xdr:cNvPr id="133" name="テキスト ボックス 132"/>
        <xdr:cNvSpPr txBox="1"/>
      </xdr:nvSpPr>
      <xdr:spPr>
        <a:xfrm>
          <a:off x="14401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134620</xdr:rowOff>
    </xdr:from>
    <xdr:to>
      <xdr:col>69</xdr:col>
      <xdr:colOff>92075</xdr:colOff>
      <xdr:row>14</xdr:row>
      <xdr:rowOff>157480</xdr:rowOff>
    </xdr:to>
    <xdr:cxnSp macro="">
      <xdr:nvCxnSpPr>
        <xdr:cNvPr id="134" name="直線コネクタ 133"/>
        <xdr:cNvCxnSpPr/>
      </xdr:nvCxnSpPr>
      <xdr:spPr>
        <a:xfrm>
          <a:off x="13004800" y="2534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72390</xdr:rowOff>
    </xdr:from>
    <xdr:to>
      <xdr:col>69</xdr:col>
      <xdr:colOff>142875</xdr:colOff>
      <xdr:row>16</xdr:row>
      <xdr:rowOff>2540</xdr:rowOff>
    </xdr:to>
    <xdr:sp macro="" textlink="">
      <xdr:nvSpPr>
        <xdr:cNvPr id="135" name="フローチャート: 判断 134"/>
        <xdr:cNvSpPr/>
      </xdr:nvSpPr>
      <xdr:spPr>
        <a:xfrm>
          <a:off x="13843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158767</xdr:rowOff>
    </xdr:from>
    <xdr:ext cx="762000" cy="259045"/>
    <xdr:sp macro="" textlink="">
      <xdr:nvSpPr>
        <xdr:cNvPr id="136" name="テキスト ボックス 135"/>
        <xdr:cNvSpPr txBox="1"/>
      </xdr:nvSpPr>
      <xdr:spPr>
        <a:xfrm>
          <a:off x="13512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37" name="フローチャート: 判断 136"/>
        <xdr:cNvSpPr/>
      </xdr:nvSpPr>
      <xdr:spPr>
        <a:xfrm>
          <a:off x="12954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135907</xdr:rowOff>
    </xdr:from>
    <xdr:ext cx="762000" cy="259045"/>
    <xdr:sp macro="" textlink="">
      <xdr:nvSpPr>
        <xdr:cNvPr id="138" name="テキスト ボックス 137"/>
        <xdr:cNvSpPr txBox="1"/>
      </xdr:nvSpPr>
      <xdr:spPr>
        <a:xfrm>
          <a:off x="12623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121920</xdr:rowOff>
    </xdr:from>
    <xdr:to>
      <xdr:col>82</xdr:col>
      <xdr:colOff>158750</xdr:colOff>
      <xdr:row>15</xdr:row>
      <xdr:rowOff>52070</xdr:rowOff>
    </xdr:to>
    <xdr:sp macro="" textlink="">
      <xdr:nvSpPr>
        <xdr:cNvPr id="144" name="楕円 143"/>
        <xdr:cNvSpPr/>
      </xdr:nvSpPr>
      <xdr:spPr>
        <a:xfrm>
          <a:off x="164592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138447</xdr:rowOff>
    </xdr:from>
    <xdr:ext cx="762000" cy="259045"/>
    <xdr:sp macro="" textlink="">
      <xdr:nvSpPr>
        <xdr:cNvPr id="145" name="物件費該当値テキスト"/>
        <xdr:cNvSpPr txBox="1"/>
      </xdr:nvSpPr>
      <xdr:spPr>
        <a:xfrm>
          <a:off x="165989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91440</xdr:rowOff>
    </xdr:from>
    <xdr:to>
      <xdr:col>78</xdr:col>
      <xdr:colOff>120650</xdr:colOff>
      <xdr:row>15</xdr:row>
      <xdr:rowOff>21590</xdr:rowOff>
    </xdr:to>
    <xdr:sp macro="" textlink="">
      <xdr:nvSpPr>
        <xdr:cNvPr id="146" name="楕円 145"/>
        <xdr:cNvSpPr/>
      </xdr:nvSpPr>
      <xdr:spPr>
        <a:xfrm>
          <a:off x="15621000" y="249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31767</xdr:rowOff>
    </xdr:from>
    <xdr:ext cx="736600" cy="259045"/>
    <xdr:sp macro="" textlink="">
      <xdr:nvSpPr>
        <xdr:cNvPr id="147" name="テキスト ボックス 146"/>
        <xdr:cNvSpPr txBox="1"/>
      </xdr:nvSpPr>
      <xdr:spPr>
        <a:xfrm>
          <a:off x="15290800" y="226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167640</xdr:rowOff>
    </xdr:from>
    <xdr:to>
      <xdr:col>74</xdr:col>
      <xdr:colOff>31750</xdr:colOff>
      <xdr:row>15</xdr:row>
      <xdr:rowOff>97790</xdr:rowOff>
    </xdr:to>
    <xdr:sp macro="" textlink="">
      <xdr:nvSpPr>
        <xdr:cNvPr id="148" name="楕円 147"/>
        <xdr:cNvSpPr/>
      </xdr:nvSpPr>
      <xdr:spPr>
        <a:xfrm>
          <a:off x="14732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107967</xdr:rowOff>
    </xdr:from>
    <xdr:ext cx="762000" cy="259045"/>
    <xdr:sp macro="" textlink="">
      <xdr:nvSpPr>
        <xdr:cNvPr id="149" name="テキスト ボックス 148"/>
        <xdr:cNvSpPr txBox="1"/>
      </xdr:nvSpPr>
      <xdr:spPr>
        <a:xfrm>
          <a:off x="14401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106680</xdr:rowOff>
    </xdr:from>
    <xdr:to>
      <xdr:col>69</xdr:col>
      <xdr:colOff>142875</xdr:colOff>
      <xdr:row>15</xdr:row>
      <xdr:rowOff>36830</xdr:rowOff>
    </xdr:to>
    <xdr:sp macro="" textlink="">
      <xdr:nvSpPr>
        <xdr:cNvPr id="150" name="楕円 149"/>
        <xdr:cNvSpPr/>
      </xdr:nvSpPr>
      <xdr:spPr>
        <a:xfrm>
          <a:off x="13843000" y="25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47007</xdr:rowOff>
    </xdr:from>
    <xdr:ext cx="762000" cy="259045"/>
    <xdr:sp macro="" textlink="">
      <xdr:nvSpPr>
        <xdr:cNvPr id="151" name="テキスト ボックス 150"/>
        <xdr:cNvSpPr txBox="1"/>
      </xdr:nvSpPr>
      <xdr:spPr>
        <a:xfrm>
          <a:off x="13512800" y="22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83820</xdr:rowOff>
    </xdr:from>
    <xdr:to>
      <xdr:col>65</xdr:col>
      <xdr:colOff>53975</xdr:colOff>
      <xdr:row>15</xdr:row>
      <xdr:rowOff>13970</xdr:rowOff>
    </xdr:to>
    <xdr:sp macro="" textlink="">
      <xdr:nvSpPr>
        <xdr:cNvPr id="152" name="楕円 151"/>
        <xdr:cNvSpPr/>
      </xdr:nvSpPr>
      <xdr:spPr>
        <a:xfrm>
          <a:off x="12954000" y="248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24147</xdr:rowOff>
    </xdr:from>
    <xdr:ext cx="762000" cy="259045"/>
    <xdr:sp macro="" textlink="">
      <xdr:nvSpPr>
        <xdr:cNvPr id="153" name="テキスト ボックス 152"/>
        <xdr:cNvSpPr txBox="1"/>
      </xdr:nvSpPr>
      <xdr:spPr>
        <a:xfrm>
          <a:off x="12623800" y="225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県平均は下回ったものの、類似団体平均を大きく上回っている。本町の歳出の特徴として、扶助費の突出があげられるが、その中でも認可保育園運営費補助金など子ども・子育て支援に係る経費が大きな割合を占めている。また、</a:t>
          </a: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年度よりこども医療費助成金の対象年齢を拡大したことも要因の一つである。今後も、待機児童解消に要する経費や障害者自立支援給付費などの社会保障経費全般が増加することが予想されるため、抑制に向けての対策を行う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62</xdr:row>
      <xdr:rowOff>25400</xdr:rowOff>
    </xdr:to>
    <xdr:cxnSp macro="">
      <xdr:nvCxnSpPr>
        <xdr:cNvPr id="181" name="直線コネクタ 180"/>
        <xdr:cNvCxnSpPr/>
      </xdr:nvCxnSpPr>
      <xdr:spPr>
        <a:xfrm flipV="1">
          <a:off x="4826000" y="9144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2"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3" name="直線コネクタ 182"/>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4" name="扶助費最大値テキスト"/>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5" name="直線コネクタ 184"/>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61</xdr:row>
      <xdr:rowOff>133350</xdr:rowOff>
    </xdr:from>
    <xdr:to>
      <xdr:col>24</xdr:col>
      <xdr:colOff>25400</xdr:colOff>
      <xdr:row>61</xdr:row>
      <xdr:rowOff>146050</xdr:rowOff>
    </xdr:to>
    <xdr:cxnSp macro="">
      <xdr:nvCxnSpPr>
        <xdr:cNvPr id="186" name="直線コネクタ 185"/>
        <xdr:cNvCxnSpPr/>
      </xdr:nvCxnSpPr>
      <xdr:spPr>
        <a:xfrm>
          <a:off x="3987800" y="10591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73677</xdr:rowOff>
    </xdr:from>
    <xdr:ext cx="762000" cy="259045"/>
    <xdr:sp macro="" textlink="">
      <xdr:nvSpPr>
        <xdr:cNvPr id="187" name="扶助費平均値テキスト"/>
        <xdr:cNvSpPr txBox="1"/>
      </xdr:nvSpPr>
      <xdr:spPr>
        <a:xfrm>
          <a:off x="4914900" y="9674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88" name="フローチャート: 判断 187"/>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61</xdr:row>
      <xdr:rowOff>44450</xdr:rowOff>
    </xdr:from>
    <xdr:to>
      <xdr:col>19</xdr:col>
      <xdr:colOff>187325</xdr:colOff>
      <xdr:row>61</xdr:row>
      <xdr:rowOff>133350</xdr:rowOff>
    </xdr:to>
    <xdr:cxnSp macro="">
      <xdr:nvCxnSpPr>
        <xdr:cNvPr id="189" name="直線コネクタ 188"/>
        <xdr:cNvCxnSpPr/>
      </xdr:nvCxnSpPr>
      <xdr:spPr>
        <a:xfrm>
          <a:off x="3098800" y="10502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0" name="フローチャート: 判断 189"/>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156227</xdr:rowOff>
    </xdr:from>
    <xdr:ext cx="736600" cy="259045"/>
    <xdr:sp macro="" textlink="">
      <xdr:nvSpPr>
        <xdr:cNvPr id="191" name="テキスト ボックス 190"/>
        <xdr:cNvSpPr txBox="1"/>
      </xdr:nvSpPr>
      <xdr:spPr>
        <a:xfrm>
          <a:off x="3606800" y="958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63500</xdr:rowOff>
    </xdr:from>
    <xdr:to>
      <xdr:col>15</xdr:col>
      <xdr:colOff>98425</xdr:colOff>
      <xdr:row>61</xdr:row>
      <xdr:rowOff>44450</xdr:rowOff>
    </xdr:to>
    <xdr:cxnSp macro="">
      <xdr:nvCxnSpPr>
        <xdr:cNvPr id="192" name="直線コネクタ 191"/>
        <xdr:cNvCxnSpPr/>
      </xdr:nvCxnSpPr>
      <xdr:spPr>
        <a:xfrm>
          <a:off x="2209800" y="103505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3" name="フローチャート: 判断 192"/>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4" name="テキスト ボックス 193"/>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120650</xdr:rowOff>
    </xdr:from>
    <xdr:to>
      <xdr:col>11</xdr:col>
      <xdr:colOff>9525</xdr:colOff>
      <xdr:row>60</xdr:row>
      <xdr:rowOff>63500</xdr:rowOff>
    </xdr:to>
    <xdr:cxnSp macro="">
      <xdr:nvCxnSpPr>
        <xdr:cNvPr id="195" name="直線コネクタ 194"/>
        <xdr:cNvCxnSpPr/>
      </xdr:nvCxnSpPr>
      <xdr:spPr>
        <a:xfrm>
          <a:off x="1320800" y="10236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88900</xdr:rowOff>
    </xdr:from>
    <xdr:to>
      <xdr:col>11</xdr:col>
      <xdr:colOff>60325</xdr:colOff>
      <xdr:row>57</xdr:row>
      <xdr:rowOff>19050</xdr:rowOff>
    </xdr:to>
    <xdr:sp macro="" textlink="">
      <xdr:nvSpPr>
        <xdr:cNvPr id="196" name="フローチャート: 判断 195"/>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197" name="テキスト ボックス 196"/>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146050</xdr:rowOff>
    </xdr:from>
    <xdr:to>
      <xdr:col>6</xdr:col>
      <xdr:colOff>171450</xdr:colOff>
      <xdr:row>56</xdr:row>
      <xdr:rowOff>76200</xdr:rowOff>
    </xdr:to>
    <xdr:sp macro="" textlink="">
      <xdr:nvSpPr>
        <xdr:cNvPr id="198" name="フローチャート: 判断 197"/>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86377</xdr:rowOff>
    </xdr:from>
    <xdr:ext cx="762000" cy="259045"/>
    <xdr:sp macro="" textlink="">
      <xdr:nvSpPr>
        <xdr:cNvPr id="199" name="テキスト ボックス 198"/>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61</xdr:row>
      <xdr:rowOff>95250</xdr:rowOff>
    </xdr:from>
    <xdr:to>
      <xdr:col>24</xdr:col>
      <xdr:colOff>76200</xdr:colOff>
      <xdr:row>62</xdr:row>
      <xdr:rowOff>25400</xdr:rowOff>
    </xdr:to>
    <xdr:sp macro="" textlink="">
      <xdr:nvSpPr>
        <xdr:cNvPr id="205" name="楕円 204"/>
        <xdr:cNvSpPr/>
      </xdr:nvSpPr>
      <xdr:spPr>
        <a:xfrm>
          <a:off x="47752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61</xdr:row>
      <xdr:rowOff>3827</xdr:rowOff>
    </xdr:from>
    <xdr:ext cx="762000" cy="259045"/>
    <xdr:sp macro="" textlink="">
      <xdr:nvSpPr>
        <xdr:cNvPr id="206" name="扶助費該当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61</xdr:row>
      <xdr:rowOff>82550</xdr:rowOff>
    </xdr:from>
    <xdr:to>
      <xdr:col>20</xdr:col>
      <xdr:colOff>38100</xdr:colOff>
      <xdr:row>62</xdr:row>
      <xdr:rowOff>12700</xdr:rowOff>
    </xdr:to>
    <xdr:sp macro="" textlink="">
      <xdr:nvSpPr>
        <xdr:cNvPr id="207" name="楕円 206"/>
        <xdr:cNvSpPr/>
      </xdr:nvSpPr>
      <xdr:spPr>
        <a:xfrm>
          <a:off x="39370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168927</xdr:rowOff>
    </xdr:from>
    <xdr:ext cx="736600" cy="259045"/>
    <xdr:sp macro="" textlink="">
      <xdr:nvSpPr>
        <xdr:cNvPr id="208" name="テキスト ボックス 207"/>
        <xdr:cNvSpPr txBox="1"/>
      </xdr:nvSpPr>
      <xdr:spPr>
        <a:xfrm>
          <a:off x="3606800" y="1062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165100</xdr:rowOff>
    </xdr:from>
    <xdr:to>
      <xdr:col>15</xdr:col>
      <xdr:colOff>149225</xdr:colOff>
      <xdr:row>61</xdr:row>
      <xdr:rowOff>95250</xdr:rowOff>
    </xdr:to>
    <xdr:sp macro="" textlink="">
      <xdr:nvSpPr>
        <xdr:cNvPr id="209" name="楕円 208"/>
        <xdr:cNvSpPr/>
      </xdr:nvSpPr>
      <xdr:spPr>
        <a:xfrm>
          <a:off x="3048000" y="1045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80027</xdr:rowOff>
    </xdr:from>
    <xdr:ext cx="762000" cy="259045"/>
    <xdr:sp macro="" textlink="">
      <xdr:nvSpPr>
        <xdr:cNvPr id="210" name="テキスト ボックス 20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12700</xdr:rowOff>
    </xdr:from>
    <xdr:to>
      <xdr:col>11</xdr:col>
      <xdr:colOff>60325</xdr:colOff>
      <xdr:row>60</xdr:row>
      <xdr:rowOff>114300</xdr:rowOff>
    </xdr:to>
    <xdr:sp macro="" textlink="">
      <xdr:nvSpPr>
        <xdr:cNvPr id="211" name="楕円 210"/>
        <xdr:cNvSpPr/>
      </xdr:nvSpPr>
      <xdr:spPr>
        <a:xfrm>
          <a:off x="2159000" y="1029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99077</xdr:rowOff>
    </xdr:from>
    <xdr:ext cx="762000" cy="259045"/>
    <xdr:sp macro="" textlink="">
      <xdr:nvSpPr>
        <xdr:cNvPr id="212" name="テキスト ボックス 211"/>
        <xdr:cNvSpPr txBox="1"/>
      </xdr:nvSpPr>
      <xdr:spPr>
        <a:xfrm>
          <a:off x="18288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69850</xdr:rowOff>
    </xdr:from>
    <xdr:to>
      <xdr:col>6</xdr:col>
      <xdr:colOff>171450</xdr:colOff>
      <xdr:row>60</xdr:row>
      <xdr:rowOff>0</xdr:rowOff>
    </xdr:to>
    <xdr:sp macro="" textlink="">
      <xdr:nvSpPr>
        <xdr:cNvPr id="213" name="楕円 212"/>
        <xdr:cNvSpPr/>
      </xdr:nvSpPr>
      <xdr:spPr>
        <a:xfrm>
          <a:off x="12700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156227</xdr:rowOff>
    </xdr:from>
    <xdr:ext cx="762000" cy="259045"/>
    <xdr:sp macro="" textlink="">
      <xdr:nvSpPr>
        <xdr:cNvPr id="214" name="テキスト ボックス 213"/>
        <xdr:cNvSpPr txBox="1"/>
      </xdr:nvSpPr>
      <xdr:spPr>
        <a:xfrm>
          <a:off x="939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県平均値並であり、また類似団体を下回っているが、介護保険への繰出金など、医療費にかかる繰出金が増加していることから、今後も厳しい状況になることが見込まれる。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9" name="直線コネクタ 228"/>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0" name="テキスト ボックス 229"/>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3" name="直線コネクタ 232"/>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4" name="テキスト ボックス 233"/>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7" name="直線コネクタ 236"/>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8" name="テキスト ボックス 237"/>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9" name="直線コネクタ 23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0" name="テキスト ボックス 23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1" name="直線コネクタ 240"/>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2" name="テキスト ボックス 241"/>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117475</xdr:rowOff>
    </xdr:to>
    <xdr:cxnSp macro="">
      <xdr:nvCxnSpPr>
        <xdr:cNvPr id="246" name="直線コネクタ 245"/>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89552</xdr:rowOff>
    </xdr:from>
    <xdr:ext cx="762000" cy="259045"/>
    <xdr:sp macro="" textlink="">
      <xdr:nvSpPr>
        <xdr:cNvPr id="247" name="その他最小値テキスト"/>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117475</xdr:rowOff>
    </xdr:from>
    <xdr:to>
      <xdr:col>82</xdr:col>
      <xdr:colOff>196850</xdr:colOff>
      <xdr:row>61</xdr:row>
      <xdr:rowOff>117475</xdr:rowOff>
    </xdr:to>
    <xdr:cxnSp macro="">
      <xdr:nvCxnSpPr>
        <xdr:cNvPr id="248" name="直線コネクタ 247"/>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49"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0" name="直線コネクタ 249"/>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50800</xdr:rowOff>
    </xdr:from>
    <xdr:to>
      <xdr:col>82</xdr:col>
      <xdr:colOff>107950</xdr:colOff>
      <xdr:row>55</xdr:row>
      <xdr:rowOff>50800</xdr:rowOff>
    </xdr:to>
    <xdr:cxnSp macro="">
      <xdr:nvCxnSpPr>
        <xdr:cNvPr id="251" name="直線コネクタ 250"/>
        <xdr:cNvCxnSpPr/>
      </xdr:nvCxnSpPr>
      <xdr:spPr>
        <a:xfrm>
          <a:off x="15671800" y="9480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114952</xdr:rowOff>
    </xdr:from>
    <xdr:ext cx="762000" cy="259045"/>
    <xdr:sp macro="" textlink="">
      <xdr:nvSpPr>
        <xdr:cNvPr id="252" name="その他平均値テキスト"/>
        <xdr:cNvSpPr txBox="1"/>
      </xdr:nvSpPr>
      <xdr:spPr>
        <a:xfrm>
          <a:off x="16598900" y="9716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142875</xdr:rowOff>
    </xdr:from>
    <xdr:to>
      <xdr:col>82</xdr:col>
      <xdr:colOff>158750</xdr:colOff>
      <xdr:row>57</xdr:row>
      <xdr:rowOff>73025</xdr:rowOff>
    </xdr:to>
    <xdr:sp macro="" textlink="">
      <xdr:nvSpPr>
        <xdr:cNvPr id="253" name="フローチャート: 判断 252"/>
        <xdr:cNvSpPr/>
      </xdr:nvSpPr>
      <xdr:spPr>
        <a:xfrm>
          <a:off x="164592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50800</xdr:rowOff>
    </xdr:from>
    <xdr:to>
      <xdr:col>78</xdr:col>
      <xdr:colOff>69850</xdr:colOff>
      <xdr:row>55</xdr:row>
      <xdr:rowOff>107950</xdr:rowOff>
    </xdr:to>
    <xdr:cxnSp macro="">
      <xdr:nvCxnSpPr>
        <xdr:cNvPr id="254" name="直線コネクタ 253"/>
        <xdr:cNvCxnSpPr/>
      </xdr:nvCxnSpPr>
      <xdr:spPr>
        <a:xfrm flipV="1">
          <a:off x="14782800" y="94805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0</xdr:rowOff>
    </xdr:from>
    <xdr:to>
      <xdr:col>78</xdr:col>
      <xdr:colOff>120650</xdr:colOff>
      <xdr:row>57</xdr:row>
      <xdr:rowOff>101600</xdr:rowOff>
    </xdr:to>
    <xdr:sp macro="" textlink="">
      <xdr:nvSpPr>
        <xdr:cNvPr id="255" name="フローチャート: 判断 254"/>
        <xdr:cNvSpPr/>
      </xdr:nvSpPr>
      <xdr:spPr>
        <a:xfrm>
          <a:off x="15621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86377</xdr:rowOff>
    </xdr:from>
    <xdr:ext cx="736600" cy="259045"/>
    <xdr:sp macro="" textlink="">
      <xdr:nvSpPr>
        <xdr:cNvPr id="256" name="テキスト ボックス 255"/>
        <xdr:cNvSpPr txBox="1"/>
      </xdr:nvSpPr>
      <xdr:spPr>
        <a:xfrm>
          <a:off x="15290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88900</xdr:rowOff>
    </xdr:from>
    <xdr:to>
      <xdr:col>73</xdr:col>
      <xdr:colOff>180975</xdr:colOff>
      <xdr:row>55</xdr:row>
      <xdr:rowOff>107950</xdr:rowOff>
    </xdr:to>
    <xdr:cxnSp macro="">
      <xdr:nvCxnSpPr>
        <xdr:cNvPr id="257" name="直線コネクタ 256"/>
        <xdr:cNvCxnSpPr/>
      </xdr:nvCxnSpPr>
      <xdr:spPr>
        <a:xfrm>
          <a:off x="13893800" y="9518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161925</xdr:rowOff>
    </xdr:from>
    <xdr:to>
      <xdr:col>74</xdr:col>
      <xdr:colOff>31750</xdr:colOff>
      <xdr:row>57</xdr:row>
      <xdr:rowOff>92075</xdr:rowOff>
    </xdr:to>
    <xdr:sp macro="" textlink="">
      <xdr:nvSpPr>
        <xdr:cNvPr id="258" name="フローチャート: 判断 257"/>
        <xdr:cNvSpPr/>
      </xdr:nvSpPr>
      <xdr:spPr>
        <a:xfrm>
          <a:off x="14732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76852</xdr:rowOff>
    </xdr:from>
    <xdr:ext cx="762000" cy="259045"/>
    <xdr:sp macro="" textlink="">
      <xdr:nvSpPr>
        <xdr:cNvPr id="259" name="テキスト ボックス 258"/>
        <xdr:cNvSpPr txBox="1"/>
      </xdr:nvSpPr>
      <xdr:spPr>
        <a:xfrm>
          <a:off x="14401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88900</xdr:rowOff>
    </xdr:from>
    <xdr:to>
      <xdr:col>69</xdr:col>
      <xdr:colOff>92075</xdr:colOff>
      <xdr:row>55</xdr:row>
      <xdr:rowOff>98425</xdr:rowOff>
    </xdr:to>
    <xdr:cxnSp macro="">
      <xdr:nvCxnSpPr>
        <xdr:cNvPr id="260" name="直線コネクタ 259"/>
        <xdr:cNvCxnSpPr/>
      </xdr:nvCxnSpPr>
      <xdr:spPr>
        <a:xfrm flipV="1">
          <a:off x="13004800" y="95186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123825</xdr:rowOff>
    </xdr:from>
    <xdr:to>
      <xdr:col>69</xdr:col>
      <xdr:colOff>142875</xdr:colOff>
      <xdr:row>57</xdr:row>
      <xdr:rowOff>53975</xdr:rowOff>
    </xdr:to>
    <xdr:sp macro="" textlink="">
      <xdr:nvSpPr>
        <xdr:cNvPr id="261" name="フローチャート: 判断 260"/>
        <xdr:cNvSpPr/>
      </xdr:nvSpPr>
      <xdr:spPr>
        <a:xfrm>
          <a:off x="13843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38752</xdr:rowOff>
    </xdr:from>
    <xdr:ext cx="762000" cy="259045"/>
    <xdr:sp macro="" textlink="">
      <xdr:nvSpPr>
        <xdr:cNvPr id="262" name="テキスト ボックス 261"/>
        <xdr:cNvSpPr txBox="1"/>
      </xdr:nvSpPr>
      <xdr:spPr>
        <a:xfrm>
          <a:off x="13512800" y="9811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133350</xdr:rowOff>
    </xdr:from>
    <xdr:to>
      <xdr:col>65</xdr:col>
      <xdr:colOff>53975</xdr:colOff>
      <xdr:row>57</xdr:row>
      <xdr:rowOff>63500</xdr:rowOff>
    </xdr:to>
    <xdr:sp macro="" textlink="">
      <xdr:nvSpPr>
        <xdr:cNvPr id="263" name="フローチャート: 判断 262"/>
        <xdr:cNvSpPr/>
      </xdr:nvSpPr>
      <xdr:spPr>
        <a:xfrm>
          <a:off x="12954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48277</xdr:rowOff>
    </xdr:from>
    <xdr:ext cx="762000" cy="259045"/>
    <xdr:sp macro="" textlink="">
      <xdr:nvSpPr>
        <xdr:cNvPr id="264" name="テキスト ボックス 263"/>
        <xdr:cNvSpPr txBox="1"/>
      </xdr:nvSpPr>
      <xdr:spPr>
        <a:xfrm>
          <a:off x="12623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0</xdr:rowOff>
    </xdr:from>
    <xdr:to>
      <xdr:col>82</xdr:col>
      <xdr:colOff>158750</xdr:colOff>
      <xdr:row>55</xdr:row>
      <xdr:rowOff>101600</xdr:rowOff>
    </xdr:to>
    <xdr:sp macro="" textlink="">
      <xdr:nvSpPr>
        <xdr:cNvPr id="270" name="楕円 269"/>
        <xdr:cNvSpPr/>
      </xdr:nvSpPr>
      <xdr:spPr>
        <a:xfrm>
          <a:off x="164592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16527</xdr:rowOff>
    </xdr:from>
    <xdr:ext cx="762000" cy="259045"/>
    <xdr:sp macro="" textlink="">
      <xdr:nvSpPr>
        <xdr:cNvPr id="271" name="その他該当値テキスト"/>
        <xdr:cNvSpPr txBox="1"/>
      </xdr:nvSpPr>
      <xdr:spPr>
        <a:xfrm>
          <a:off x="165989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0</xdr:rowOff>
    </xdr:from>
    <xdr:to>
      <xdr:col>78</xdr:col>
      <xdr:colOff>120650</xdr:colOff>
      <xdr:row>55</xdr:row>
      <xdr:rowOff>101600</xdr:rowOff>
    </xdr:to>
    <xdr:sp macro="" textlink="">
      <xdr:nvSpPr>
        <xdr:cNvPr id="272" name="楕円 271"/>
        <xdr:cNvSpPr/>
      </xdr:nvSpPr>
      <xdr:spPr>
        <a:xfrm>
          <a:off x="15621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111777</xdr:rowOff>
    </xdr:from>
    <xdr:ext cx="736600" cy="259045"/>
    <xdr:sp macro="" textlink="">
      <xdr:nvSpPr>
        <xdr:cNvPr id="273" name="テキスト ボックス 272"/>
        <xdr:cNvSpPr txBox="1"/>
      </xdr:nvSpPr>
      <xdr:spPr>
        <a:xfrm>
          <a:off x="15290800" y="919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57150</xdr:rowOff>
    </xdr:from>
    <xdr:to>
      <xdr:col>74</xdr:col>
      <xdr:colOff>31750</xdr:colOff>
      <xdr:row>55</xdr:row>
      <xdr:rowOff>158750</xdr:rowOff>
    </xdr:to>
    <xdr:sp macro="" textlink="">
      <xdr:nvSpPr>
        <xdr:cNvPr id="274" name="楕円 273"/>
        <xdr:cNvSpPr/>
      </xdr:nvSpPr>
      <xdr:spPr>
        <a:xfrm>
          <a:off x="14732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168927</xdr:rowOff>
    </xdr:from>
    <xdr:ext cx="762000" cy="259045"/>
    <xdr:sp macro="" textlink="">
      <xdr:nvSpPr>
        <xdr:cNvPr id="275" name="テキスト ボックス 274"/>
        <xdr:cNvSpPr txBox="1"/>
      </xdr:nvSpPr>
      <xdr:spPr>
        <a:xfrm>
          <a:off x="14401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38100</xdr:rowOff>
    </xdr:from>
    <xdr:to>
      <xdr:col>69</xdr:col>
      <xdr:colOff>142875</xdr:colOff>
      <xdr:row>55</xdr:row>
      <xdr:rowOff>139700</xdr:rowOff>
    </xdr:to>
    <xdr:sp macro="" textlink="">
      <xdr:nvSpPr>
        <xdr:cNvPr id="276" name="楕円 275"/>
        <xdr:cNvSpPr/>
      </xdr:nvSpPr>
      <xdr:spPr>
        <a:xfrm>
          <a:off x="13843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149877</xdr:rowOff>
    </xdr:from>
    <xdr:ext cx="762000" cy="259045"/>
    <xdr:sp macro="" textlink="">
      <xdr:nvSpPr>
        <xdr:cNvPr id="277" name="テキスト ボックス 276"/>
        <xdr:cNvSpPr txBox="1"/>
      </xdr:nvSpPr>
      <xdr:spPr>
        <a:xfrm>
          <a:off x="13512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47625</xdr:rowOff>
    </xdr:from>
    <xdr:to>
      <xdr:col>65</xdr:col>
      <xdr:colOff>53975</xdr:colOff>
      <xdr:row>55</xdr:row>
      <xdr:rowOff>149225</xdr:rowOff>
    </xdr:to>
    <xdr:sp macro="" textlink="">
      <xdr:nvSpPr>
        <xdr:cNvPr id="278" name="楕円 277"/>
        <xdr:cNvSpPr/>
      </xdr:nvSpPr>
      <xdr:spPr>
        <a:xfrm>
          <a:off x="12954000" y="947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159402</xdr:rowOff>
    </xdr:from>
    <xdr:ext cx="762000" cy="259045"/>
    <xdr:sp macro="" textlink="">
      <xdr:nvSpPr>
        <xdr:cNvPr id="279" name="テキスト ボックス 278"/>
        <xdr:cNvSpPr txBox="1"/>
      </xdr:nvSpPr>
      <xdr:spPr>
        <a:xfrm>
          <a:off x="12623800" y="924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一部事務組合に複数加入し業務を行っているため、全国、県平均を上回っている。</a:t>
          </a:r>
          <a:r>
            <a:rPr kumimoji="1" lang="ja-JP" altLang="ja-JP" sz="1100" baseline="0">
              <a:solidFill>
                <a:schemeClr val="dk1"/>
              </a:solidFill>
              <a:effectLst/>
              <a:latin typeface="+mn-lt"/>
              <a:ea typeface="+mn-ea"/>
              <a:cs typeface="+mn-cs"/>
            </a:rPr>
            <a:t>前年度に比べ</a:t>
          </a:r>
          <a:r>
            <a:rPr kumimoji="1" lang="en-US" altLang="ja-JP" sz="1100" baseline="0">
              <a:solidFill>
                <a:schemeClr val="dk1"/>
              </a:solidFill>
              <a:effectLst/>
              <a:latin typeface="+mn-lt"/>
              <a:ea typeface="+mn-ea"/>
              <a:cs typeface="+mn-cs"/>
            </a:rPr>
            <a:t>H30</a:t>
          </a:r>
          <a:r>
            <a:rPr kumimoji="1" lang="ja-JP" altLang="ja-JP" sz="1100" baseline="0">
              <a:solidFill>
                <a:schemeClr val="dk1"/>
              </a:solidFill>
              <a:effectLst/>
              <a:latin typeface="+mn-lt"/>
              <a:ea typeface="+mn-ea"/>
              <a:cs typeface="+mn-cs"/>
            </a:rPr>
            <a:t>年度は</a:t>
          </a:r>
          <a:r>
            <a:rPr kumimoji="1" lang="en-US" altLang="ja-JP" sz="1100" baseline="0">
              <a:solidFill>
                <a:schemeClr val="dk1"/>
              </a:solidFill>
              <a:effectLst/>
              <a:latin typeface="+mn-lt"/>
              <a:ea typeface="+mn-ea"/>
              <a:cs typeface="+mn-cs"/>
            </a:rPr>
            <a:t>1.2</a:t>
          </a:r>
          <a:r>
            <a:rPr kumimoji="1" lang="ja-JP" altLang="ja-JP" sz="1100" baseline="0">
              <a:solidFill>
                <a:schemeClr val="dk1"/>
              </a:solidFill>
              <a:effectLst/>
              <a:latin typeface="+mn-lt"/>
              <a:ea typeface="+mn-ea"/>
              <a:cs typeface="+mn-cs"/>
            </a:rPr>
            <a:t>ポイント</a:t>
          </a:r>
          <a:r>
            <a:rPr kumimoji="1" lang="ja-JP" altLang="en-US" sz="1100" baseline="0">
              <a:solidFill>
                <a:schemeClr val="dk1"/>
              </a:solidFill>
              <a:effectLst/>
              <a:latin typeface="+mn-lt"/>
              <a:ea typeface="+mn-ea"/>
              <a:cs typeface="+mn-cs"/>
            </a:rPr>
            <a:t>増</a:t>
          </a:r>
          <a:r>
            <a:rPr kumimoji="1" lang="ja-JP" altLang="ja-JP" sz="1100" baseline="0">
              <a:solidFill>
                <a:schemeClr val="dk1"/>
              </a:solidFill>
              <a:effectLst/>
              <a:latin typeface="+mn-lt"/>
              <a:ea typeface="+mn-ea"/>
              <a:cs typeface="+mn-cs"/>
            </a:rPr>
            <a:t>となって</a:t>
          </a:r>
          <a:r>
            <a:rPr kumimoji="1" lang="ja-JP" altLang="en-US" sz="1100" baseline="0">
              <a:solidFill>
                <a:schemeClr val="dk1"/>
              </a:solidFill>
              <a:effectLst/>
              <a:latin typeface="+mn-lt"/>
              <a:ea typeface="+mn-ea"/>
              <a:cs typeface="+mn-cs"/>
            </a:rPr>
            <a:t>おり</a:t>
          </a:r>
          <a:r>
            <a:rPr kumimoji="1" lang="ja-JP" altLang="ja-JP" sz="1100" baseline="0">
              <a:solidFill>
                <a:schemeClr val="dk1"/>
              </a:solidFill>
              <a:effectLst/>
              <a:latin typeface="+mn-lt"/>
              <a:ea typeface="+mn-ea"/>
              <a:cs typeface="+mn-cs"/>
            </a:rPr>
            <a:t>、一部事務組合における経費も増加傾向にあるため、</a:t>
          </a:r>
          <a:r>
            <a:rPr kumimoji="1" lang="ja-JP" altLang="ja-JP" sz="1100">
              <a:solidFill>
                <a:schemeClr val="dk1"/>
              </a:solidFill>
              <a:effectLst/>
              <a:latin typeface="+mn-lt"/>
              <a:ea typeface="+mn-ea"/>
              <a:cs typeface="+mn-cs"/>
            </a:rPr>
            <a:t>今後も補助費等については増加することが見込まれる。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72136</xdr:rowOff>
    </xdr:from>
    <xdr:to>
      <xdr:col>82</xdr:col>
      <xdr:colOff>107950</xdr:colOff>
      <xdr:row>40</xdr:row>
      <xdr:rowOff>67564</xdr:rowOff>
    </xdr:to>
    <xdr:cxnSp macro="">
      <xdr:nvCxnSpPr>
        <xdr:cNvPr id="304" name="直線コネクタ 303"/>
        <xdr:cNvCxnSpPr/>
      </xdr:nvCxnSpPr>
      <xdr:spPr>
        <a:xfrm flipV="1">
          <a:off x="16510000" y="590143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305" name="補助費等最小値テキスト"/>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6" name="直線コネクタ 305"/>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158513</xdr:rowOff>
    </xdr:from>
    <xdr:ext cx="762000" cy="259045"/>
    <xdr:sp macro="" textlink="">
      <xdr:nvSpPr>
        <xdr:cNvPr id="307"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72136</xdr:rowOff>
    </xdr:from>
    <xdr:to>
      <xdr:col>82</xdr:col>
      <xdr:colOff>196850</xdr:colOff>
      <xdr:row>34</xdr:row>
      <xdr:rowOff>72136</xdr:rowOff>
    </xdr:to>
    <xdr:cxnSp macro="">
      <xdr:nvCxnSpPr>
        <xdr:cNvPr id="308" name="直線コネクタ 307"/>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53848</xdr:rowOff>
    </xdr:from>
    <xdr:to>
      <xdr:col>82</xdr:col>
      <xdr:colOff>107950</xdr:colOff>
      <xdr:row>36</xdr:row>
      <xdr:rowOff>108712</xdr:rowOff>
    </xdr:to>
    <xdr:cxnSp macro="">
      <xdr:nvCxnSpPr>
        <xdr:cNvPr id="309" name="直線コネクタ 308"/>
        <xdr:cNvCxnSpPr/>
      </xdr:nvCxnSpPr>
      <xdr:spPr>
        <a:xfrm>
          <a:off x="15671800" y="622604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98569</xdr:rowOff>
    </xdr:from>
    <xdr:ext cx="762000" cy="259045"/>
    <xdr:sp macro="" textlink="">
      <xdr:nvSpPr>
        <xdr:cNvPr id="310" name="補助費等平均値テキスト"/>
        <xdr:cNvSpPr txBox="1"/>
      </xdr:nvSpPr>
      <xdr:spPr>
        <a:xfrm>
          <a:off x="16598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11" name="フローチャート: 判断 310"/>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53848</xdr:rowOff>
    </xdr:from>
    <xdr:to>
      <xdr:col>78</xdr:col>
      <xdr:colOff>69850</xdr:colOff>
      <xdr:row>36</xdr:row>
      <xdr:rowOff>94996</xdr:rowOff>
    </xdr:to>
    <xdr:cxnSp macro="">
      <xdr:nvCxnSpPr>
        <xdr:cNvPr id="312" name="直線コネクタ 311"/>
        <xdr:cNvCxnSpPr/>
      </xdr:nvCxnSpPr>
      <xdr:spPr>
        <a:xfrm flipV="1">
          <a:off x="14782800" y="62260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27703</xdr:rowOff>
    </xdr:from>
    <xdr:ext cx="736600" cy="259045"/>
    <xdr:sp macro="" textlink="">
      <xdr:nvSpPr>
        <xdr:cNvPr id="314" name="テキスト ボックス 313"/>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94996</xdr:rowOff>
    </xdr:from>
    <xdr:to>
      <xdr:col>73</xdr:col>
      <xdr:colOff>180975</xdr:colOff>
      <xdr:row>36</xdr:row>
      <xdr:rowOff>149860</xdr:rowOff>
    </xdr:to>
    <xdr:cxnSp macro="">
      <xdr:nvCxnSpPr>
        <xdr:cNvPr id="315" name="直線コネクタ 314"/>
        <xdr:cNvCxnSpPr/>
      </xdr:nvCxnSpPr>
      <xdr:spPr>
        <a:xfrm flipV="1">
          <a:off x="13893800" y="626719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6" name="フローチャート: 判断 315"/>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17" name="テキスト ボックス 316"/>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149860</xdr:rowOff>
    </xdr:from>
    <xdr:to>
      <xdr:col>69</xdr:col>
      <xdr:colOff>92075</xdr:colOff>
      <xdr:row>36</xdr:row>
      <xdr:rowOff>154432</xdr:rowOff>
    </xdr:to>
    <xdr:cxnSp macro="">
      <xdr:nvCxnSpPr>
        <xdr:cNvPr id="318" name="直線コネクタ 317"/>
        <xdr:cNvCxnSpPr/>
      </xdr:nvCxnSpPr>
      <xdr:spPr>
        <a:xfrm flipV="1">
          <a:off x="13004800" y="63220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18559</xdr:rowOff>
    </xdr:from>
    <xdr:ext cx="762000" cy="259045"/>
    <xdr:sp macro="" textlink="">
      <xdr:nvSpPr>
        <xdr:cNvPr id="320" name="テキスト ボックス 319"/>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21" name="フローチャート: 判断 320"/>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30243</xdr:rowOff>
    </xdr:from>
    <xdr:ext cx="762000" cy="259045"/>
    <xdr:sp macro="" textlink="">
      <xdr:nvSpPr>
        <xdr:cNvPr id="322" name="テキスト ボックス 321"/>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28" name="楕円 327"/>
        <xdr:cNvSpPr/>
      </xdr:nvSpPr>
      <xdr:spPr>
        <a:xfrm>
          <a:off x="164592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74439</xdr:rowOff>
    </xdr:from>
    <xdr:ext cx="762000" cy="259045"/>
    <xdr:sp macro="" textlink="">
      <xdr:nvSpPr>
        <xdr:cNvPr id="329" name="補助費等該当値テキスト"/>
        <xdr:cNvSpPr txBox="1"/>
      </xdr:nvSpPr>
      <xdr:spPr>
        <a:xfrm>
          <a:off x="16598900" y="607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3048</xdr:rowOff>
    </xdr:from>
    <xdr:to>
      <xdr:col>78</xdr:col>
      <xdr:colOff>120650</xdr:colOff>
      <xdr:row>36</xdr:row>
      <xdr:rowOff>104648</xdr:rowOff>
    </xdr:to>
    <xdr:sp macro="" textlink="">
      <xdr:nvSpPr>
        <xdr:cNvPr id="330" name="楕円 329"/>
        <xdr:cNvSpPr/>
      </xdr:nvSpPr>
      <xdr:spPr>
        <a:xfrm>
          <a:off x="15621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114825</xdr:rowOff>
    </xdr:from>
    <xdr:ext cx="736600" cy="259045"/>
    <xdr:sp macro="" textlink="">
      <xdr:nvSpPr>
        <xdr:cNvPr id="331" name="テキスト ボックス 330"/>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44196</xdr:rowOff>
    </xdr:from>
    <xdr:to>
      <xdr:col>74</xdr:col>
      <xdr:colOff>31750</xdr:colOff>
      <xdr:row>36</xdr:row>
      <xdr:rowOff>145796</xdr:rowOff>
    </xdr:to>
    <xdr:sp macro="" textlink="">
      <xdr:nvSpPr>
        <xdr:cNvPr id="332" name="楕円 331"/>
        <xdr:cNvSpPr/>
      </xdr:nvSpPr>
      <xdr:spPr>
        <a:xfrm>
          <a:off x="14732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155973</xdr:rowOff>
    </xdr:from>
    <xdr:ext cx="762000" cy="259045"/>
    <xdr:sp macro="" textlink="">
      <xdr:nvSpPr>
        <xdr:cNvPr id="333" name="テキスト ボックス 332"/>
        <xdr:cNvSpPr txBox="1"/>
      </xdr:nvSpPr>
      <xdr:spPr>
        <a:xfrm>
          <a:off x="14401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99060</xdr:rowOff>
    </xdr:from>
    <xdr:to>
      <xdr:col>69</xdr:col>
      <xdr:colOff>142875</xdr:colOff>
      <xdr:row>37</xdr:row>
      <xdr:rowOff>29210</xdr:rowOff>
    </xdr:to>
    <xdr:sp macro="" textlink="">
      <xdr:nvSpPr>
        <xdr:cNvPr id="334" name="楕円 333"/>
        <xdr:cNvSpPr/>
      </xdr:nvSpPr>
      <xdr:spPr>
        <a:xfrm>
          <a:off x="13843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39387</xdr:rowOff>
    </xdr:from>
    <xdr:ext cx="762000" cy="259045"/>
    <xdr:sp macro="" textlink="">
      <xdr:nvSpPr>
        <xdr:cNvPr id="335" name="テキスト ボックス 334"/>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36" name="楕円 335"/>
        <xdr:cNvSpPr/>
      </xdr:nvSpPr>
      <xdr:spPr>
        <a:xfrm>
          <a:off x="12954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18559</xdr:rowOff>
    </xdr:from>
    <xdr:ext cx="762000" cy="259045"/>
    <xdr:sp macro="" textlink="">
      <xdr:nvSpPr>
        <xdr:cNvPr id="337" name="テキスト ボックス 336"/>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ここ数年、</a:t>
          </a:r>
          <a:r>
            <a:rPr kumimoji="1" lang="ja-JP" altLang="en-US" sz="1100">
              <a:solidFill>
                <a:schemeClr val="dk1"/>
              </a:solidFill>
              <a:effectLst/>
              <a:latin typeface="+mn-lt"/>
              <a:ea typeface="+mn-ea"/>
              <a:cs typeface="+mn-cs"/>
            </a:rPr>
            <a:t>町内４幼稚園園舎新増築、北丘小学校大規模改造事業等</a:t>
          </a:r>
          <a:r>
            <a:rPr kumimoji="1" lang="ja-JP" altLang="ja-JP" sz="1100">
              <a:solidFill>
                <a:schemeClr val="dk1"/>
              </a:solidFill>
              <a:effectLst/>
              <a:latin typeface="+mn-lt"/>
              <a:ea typeface="+mn-ea"/>
              <a:cs typeface="+mn-cs"/>
            </a:rPr>
            <a:t>の整備を実施したため、類似団体平均を上回っている。また、現在整備途中である、土地区画整理事業、下水道事業、公園整備や教育施設等の改修事業もあり、今後も公債費の増が見込まれている。臨時財政対策債を除く町債発行額が当該年度の公債費元金償還額以下になるよう抑制し、公債費負担の中長期的な平準化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1270</xdr:rowOff>
    </xdr:to>
    <xdr:cxnSp macro="">
      <xdr:nvCxnSpPr>
        <xdr:cNvPr id="365" name="直線コネクタ 364"/>
        <xdr:cNvCxnSpPr/>
      </xdr:nvCxnSpPr>
      <xdr:spPr>
        <a:xfrm flipV="1">
          <a:off x="4826000" y="125399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6"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7" name="直線コネクタ 366"/>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8"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9" name="直線コネクタ 368"/>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168911</xdr:rowOff>
    </xdr:from>
    <xdr:to>
      <xdr:col>24</xdr:col>
      <xdr:colOff>25400</xdr:colOff>
      <xdr:row>77</xdr:row>
      <xdr:rowOff>168911</xdr:rowOff>
    </xdr:to>
    <xdr:cxnSp macro="">
      <xdr:nvCxnSpPr>
        <xdr:cNvPr id="370" name="直線コネクタ 369"/>
        <xdr:cNvCxnSpPr/>
      </xdr:nvCxnSpPr>
      <xdr:spPr>
        <a:xfrm>
          <a:off x="3987800" y="133705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107966</xdr:rowOff>
    </xdr:from>
    <xdr:ext cx="762000" cy="259045"/>
    <xdr:sp macro="" textlink="">
      <xdr:nvSpPr>
        <xdr:cNvPr id="371" name="公債費平均値テキスト"/>
        <xdr:cNvSpPr txBox="1"/>
      </xdr:nvSpPr>
      <xdr:spPr>
        <a:xfrm>
          <a:off x="4914900" y="12966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2" name="フローチャート: 判断 371"/>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168911</xdr:rowOff>
    </xdr:from>
    <xdr:to>
      <xdr:col>19</xdr:col>
      <xdr:colOff>187325</xdr:colOff>
      <xdr:row>78</xdr:row>
      <xdr:rowOff>27939</xdr:rowOff>
    </xdr:to>
    <xdr:cxnSp macro="">
      <xdr:nvCxnSpPr>
        <xdr:cNvPr id="373" name="直線コネクタ 372"/>
        <xdr:cNvCxnSpPr/>
      </xdr:nvCxnSpPr>
      <xdr:spPr>
        <a:xfrm flipV="1">
          <a:off x="3098800" y="133705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4" name="フローチャート: 判断 373"/>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31767</xdr:rowOff>
    </xdr:from>
    <xdr:ext cx="736600" cy="259045"/>
    <xdr:sp macro="" textlink="">
      <xdr:nvSpPr>
        <xdr:cNvPr id="375" name="テキスト ボックス 374"/>
        <xdr:cNvSpPr txBox="1"/>
      </xdr:nvSpPr>
      <xdr:spPr>
        <a:xfrm>
          <a:off x="3606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27939</xdr:rowOff>
    </xdr:from>
    <xdr:to>
      <xdr:col>15</xdr:col>
      <xdr:colOff>98425</xdr:colOff>
      <xdr:row>78</xdr:row>
      <xdr:rowOff>27939</xdr:rowOff>
    </xdr:to>
    <xdr:cxnSp macro="">
      <xdr:nvCxnSpPr>
        <xdr:cNvPr id="376" name="直線コネクタ 375"/>
        <xdr:cNvCxnSpPr/>
      </xdr:nvCxnSpPr>
      <xdr:spPr>
        <a:xfrm>
          <a:off x="2209800" y="134010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99061</xdr:rowOff>
    </xdr:from>
    <xdr:to>
      <xdr:col>15</xdr:col>
      <xdr:colOff>149225</xdr:colOff>
      <xdr:row>77</xdr:row>
      <xdr:rowOff>29211</xdr:rowOff>
    </xdr:to>
    <xdr:sp macro="" textlink="">
      <xdr:nvSpPr>
        <xdr:cNvPr id="377" name="フローチャート: 判断 376"/>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39387</xdr:rowOff>
    </xdr:from>
    <xdr:ext cx="762000" cy="259045"/>
    <xdr:sp macro="" textlink="">
      <xdr:nvSpPr>
        <xdr:cNvPr id="378" name="テキスト ボックス 377"/>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27939</xdr:rowOff>
    </xdr:from>
    <xdr:to>
      <xdr:col>11</xdr:col>
      <xdr:colOff>9525</xdr:colOff>
      <xdr:row>78</xdr:row>
      <xdr:rowOff>127000</xdr:rowOff>
    </xdr:to>
    <xdr:cxnSp macro="">
      <xdr:nvCxnSpPr>
        <xdr:cNvPr id="379" name="直線コネクタ 378"/>
        <xdr:cNvCxnSpPr/>
      </xdr:nvCxnSpPr>
      <xdr:spPr>
        <a:xfrm flipV="1">
          <a:off x="1320800" y="13401039"/>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80" name="フローチャート: 判断 379"/>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142257</xdr:rowOff>
    </xdr:from>
    <xdr:ext cx="762000" cy="259045"/>
    <xdr:sp macro="" textlink="">
      <xdr:nvSpPr>
        <xdr:cNvPr id="381" name="テキスト ボックス 380"/>
        <xdr:cNvSpPr txBox="1"/>
      </xdr:nvSpPr>
      <xdr:spPr>
        <a:xfrm>
          <a:off x="1828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82" name="フローチャート: 判断 381"/>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83" name="テキスト ボックス 382"/>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118111</xdr:rowOff>
    </xdr:from>
    <xdr:to>
      <xdr:col>24</xdr:col>
      <xdr:colOff>76200</xdr:colOff>
      <xdr:row>78</xdr:row>
      <xdr:rowOff>48261</xdr:rowOff>
    </xdr:to>
    <xdr:sp macro="" textlink="">
      <xdr:nvSpPr>
        <xdr:cNvPr id="389" name="楕円 388"/>
        <xdr:cNvSpPr/>
      </xdr:nvSpPr>
      <xdr:spPr>
        <a:xfrm>
          <a:off x="47752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90188</xdr:rowOff>
    </xdr:from>
    <xdr:ext cx="762000" cy="259045"/>
    <xdr:sp macro="" textlink="">
      <xdr:nvSpPr>
        <xdr:cNvPr id="390" name="公債費該当値テキスト"/>
        <xdr:cNvSpPr txBox="1"/>
      </xdr:nvSpPr>
      <xdr:spPr>
        <a:xfrm>
          <a:off x="49149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118111</xdr:rowOff>
    </xdr:from>
    <xdr:to>
      <xdr:col>20</xdr:col>
      <xdr:colOff>38100</xdr:colOff>
      <xdr:row>78</xdr:row>
      <xdr:rowOff>48261</xdr:rowOff>
    </xdr:to>
    <xdr:sp macro="" textlink="">
      <xdr:nvSpPr>
        <xdr:cNvPr id="391" name="楕円 390"/>
        <xdr:cNvSpPr/>
      </xdr:nvSpPr>
      <xdr:spPr>
        <a:xfrm>
          <a:off x="3937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33038</xdr:rowOff>
    </xdr:from>
    <xdr:ext cx="736600" cy="259045"/>
    <xdr:sp macro="" textlink="">
      <xdr:nvSpPr>
        <xdr:cNvPr id="392" name="テキスト ボックス 391"/>
        <xdr:cNvSpPr txBox="1"/>
      </xdr:nvSpPr>
      <xdr:spPr>
        <a:xfrm>
          <a:off x="3606800" y="13406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148589</xdr:rowOff>
    </xdr:from>
    <xdr:to>
      <xdr:col>15</xdr:col>
      <xdr:colOff>149225</xdr:colOff>
      <xdr:row>78</xdr:row>
      <xdr:rowOff>78739</xdr:rowOff>
    </xdr:to>
    <xdr:sp macro="" textlink="">
      <xdr:nvSpPr>
        <xdr:cNvPr id="393" name="楕円 392"/>
        <xdr:cNvSpPr/>
      </xdr:nvSpPr>
      <xdr:spPr>
        <a:xfrm>
          <a:off x="3048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63516</xdr:rowOff>
    </xdr:from>
    <xdr:ext cx="762000" cy="259045"/>
    <xdr:sp macro="" textlink="">
      <xdr:nvSpPr>
        <xdr:cNvPr id="394" name="テキスト ボックス 393"/>
        <xdr:cNvSpPr txBox="1"/>
      </xdr:nvSpPr>
      <xdr:spPr>
        <a:xfrm>
          <a:off x="2717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148589</xdr:rowOff>
    </xdr:from>
    <xdr:to>
      <xdr:col>11</xdr:col>
      <xdr:colOff>60325</xdr:colOff>
      <xdr:row>78</xdr:row>
      <xdr:rowOff>78739</xdr:rowOff>
    </xdr:to>
    <xdr:sp macro="" textlink="">
      <xdr:nvSpPr>
        <xdr:cNvPr id="395" name="楕円 394"/>
        <xdr:cNvSpPr/>
      </xdr:nvSpPr>
      <xdr:spPr>
        <a:xfrm>
          <a:off x="2159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63516</xdr:rowOff>
    </xdr:from>
    <xdr:ext cx="762000" cy="259045"/>
    <xdr:sp macro="" textlink="">
      <xdr:nvSpPr>
        <xdr:cNvPr id="396" name="テキスト ボックス 395"/>
        <xdr:cNvSpPr txBox="1"/>
      </xdr:nvSpPr>
      <xdr:spPr>
        <a:xfrm>
          <a:off x="1828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76200</xdr:rowOff>
    </xdr:from>
    <xdr:to>
      <xdr:col>6</xdr:col>
      <xdr:colOff>171450</xdr:colOff>
      <xdr:row>79</xdr:row>
      <xdr:rowOff>6350</xdr:rowOff>
    </xdr:to>
    <xdr:sp macro="" textlink="">
      <xdr:nvSpPr>
        <xdr:cNvPr id="397" name="楕円 396"/>
        <xdr:cNvSpPr/>
      </xdr:nvSpPr>
      <xdr:spPr>
        <a:xfrm>
          <a:off x="1270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162577</xdr:rowOff>
    </xdr:from>
    <xdr:ext cx="762000" cy="259045"/>
    <xdr:sp macro="" textlink="">
      <xdr:nvSpPr>
        <xdr:cNvPr id="398" name="テキスト ボックス 397"/>
        <xdr:cNvSpPr txBox="1"/>
      </xdr:nvSpPr>
      <xdr:spPr>
        <a:xfrm>
          <a:off x="939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類似団体、全国平均、県平均を下回っているが、今後も扶助費をはじめ、補助費等及び繰出金が増加していくことが見込まれるため、継続して経常一般財源の確保、経常経費の抑制に努める。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10413</xdr:rowOff>
    </xdr:to>
    <xdr:cxnSp macro="">
      <xdr:nvCxnSpPr>
        <xdr:cNvPr id="424" name="直線コネクタ 423"/>
        <xdr:cNvCxnSpPr/>
      </xdr:nvCxnSpPr>
      <xdr:spPr>
        <a:xfrm flipV="1">
          <a:off x="16510000" y="12517120"/>
          <a:ext cx="0" cy="138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5" name="公債費以外最小値テキスト"/>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6" name="直線コネクタ 425"/>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7"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8" name="直線コネクタ 427"/>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72137</xdr:rowOff>
    </xdr:from>
    <xdr:to>
      <xdr:col>82</xdr:col>
      <xdr:colOff>107950</xdr:colOff>
      <xdr:row>76</xdr:row>
      <xdr:rowOff>117856</xdr:rowOff>
    </xdr:to>
    <xdr:cxnSp macro="">
      <xdr:nvCxnSpPr>
        <xdr:cNvPr id="429" name="直線コネクタ 428"/>
        <xdr:cNvCxnSpPr/>
      </xdr:nvCxnSpPr>
      <xdr:spPr>
        <a:xfrm>
          <a:off x="15671800" y="13102337"/>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100855</xdr:rowOff>
    </xdr:from>
    <xdr:ext cx="762000" cy="259045"/>
    <xdr:sp macro="" textlink="">
      <xdr:nvSpPr>
        <xdr:cNvPr id="430" name="公債費以外平均値テキスト"/>
        <xdr:cNvSpPr txBox="1"/>
      </xdr:nvSpPr>
      <xdr:spPr>
        <a:xfrm>
          <a:off x="16598900" y="13302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128778</xdr:rowOff>
    </xdr:from>
    <xdr:to>
      <xdr:col>82</xdr:col>
      <xdr:colOff>158750</xdr:colOff>
      <xdr:row>78</xdr:row>
      <xdr:rowOff>58928</xdr:rowOff>
    </xdr:to>
    <xdr:sp macro="" textlink="">
      <xdr:nvSpPr>
        <xdr:cNvPr id="431" name="フローチャート: 判断 430"/>
        <xdr:cNvSpPr/>
      </xdr:nvSpPr>
      <xdr:spPr>
        <a:xfrm>
          <a:off x="164592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72137</xdr:rowOff>
    </xdr:from>
    <xdr:to>
      <xdr:col>78</xdr:col>
      <xdr:colOff>69850</xdr:colOff>
      <xdr:row>77</xdr:row>
      <xdr:rowOff>1270</xdr:rowOff>
    </xdr:to>
    <xdr:cxnSp macro="">
      <xdr:nvCxnSpPr>
        <xdr:cNvPr id="432" name="直線コネクタ 431"/>
        <xdr:cNvCxnSpPr/>
      </xdr:nvCxnSpPr>
      <xdr:spPr>
        <a:xfrm flipV="1">
          <a:off x="14782800" y="13102337"/>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3" name="フローチャート: 判断 432"/>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25416</xdr:rowOff>
    </xdr:from>
    <xdr:ext cx="736600" cy="259045"/>
    <xdr:sp macro="" textlink="">
      <xdr:nvSpPr>
        <xdr:cNvPr id="434" name="テキスト ボックス 433"/>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117856</xdr:rowOff>
    </xdr:from>
    <xdr:to>
      <xdr:col>73</xdr:col>
      <xdr:colOff>180975</xdr:colOff>
      <xdr:row>77</xdr:row>
      <xdr:rowOff>1270</xdr:rowOff>
    </xdr:to>
    <xdr:cxnSp macro="">
      <xdr:nvCxnSpPr>
        <xdr:cNvPr id="435" name="直線コネクタ 434"/>
        <xdr:cNvCxnSpPr/>
      </xdr:nvCxnSpPr>
      <xdr:spPr>
        <a:xfrm>
          <a:off x="13893800" y="1314805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105918</xdr:rowOff>
    </xdr:from>
    <xdr:to>
      <xdr:col>74</xdr:col>
      <xdr:colOff>31750</xdr:colOff>
      <xdr:row>78</xdr:row>
      <xdr:rowOff>36068</xdr:rowOff>
    </xdr:to>
    <xdr:sp macro="" textlink="">
      <xdr:nvSpPr>
        <xdr:cNvPr id="436" name="フローチャート: 判断 435"/>
        <xdr:cNvSpPr/>
      </xdr:nvSpPr>
      <xdr:spPr>
        <a:xfrm>
          <a:off x="14732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20845</xdr:rowOff>
    </xdr:from>
    <xdr:ext cx="762000" cy="259045"/>
    <xdr:sp macro="" textlink="">
      <xdr:nvSpPr>
        <xdr:cNvPr id="437" name="テキスト ボックス 436"/>
        <xdr:cNvSpPr txBox="1"/>
      </xdr:nvSpPr>
      <xdr:spPr>
        <a:xfrm>
          <a:off x="14401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117856</xdr:rowOff>
    </xdr:from>
    <xdr:to>
      <xdr:col>69</xdr:col>
      <xdr:colOff>92075</xdr:colOff>
      <xdr:row>77</xdr:row>
      <xdr:rowOff>1270</xdr:rowOff>
    </xdr:to>
    <xdr:cxnSp macro="">
      <xdr:nvCxnSpPr>
        <xdr:cNvPr id="438" name="直線コネクタ 437"/>
        <xdr:cNvCxnSpPr/>
      </xdr:nvCxnSpPr>
      <xdr:spPr>
        <a:xfrm flipV="1">
          <a:off x="13004800" y="1314805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158496</xdr:rowOff>
    </xdr:from>
    <xdr:to>
      <xdr:col>69</xdr:col>
      <xdr:colOff>142875</xdr:colOff>
      <xdr:row>77</xdr:row>
      <xdr:rowOff>88646</xdr:rowOff>
    </xdr:to>
    <xdr:sp macro="" textlink="">
      <xdr:nvSpPr>
        <xdr:cNvPr id="439" name="フローチャート: 判断 438"/>
        <xdr:cNvSpPr/>
      </xdr:nvSpPr>
      <xdr:spPr>
        <a:xfrm>
          <a:off x="13843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73423</xdr:rowOff>
    </xdr:from>
    <xdr:ext cx="762000" cy="259045"/>
    <xdr:sp macro="" textlink="">
      <xdr:nvSpPr>
        <xdr:cNvPr id="440" name="テキスト ボックス 439"/>
        <xdr:cNvSpPr txBox="1"/>
      </xdr:nvSpPr>
      <xdr:spPr>
        <a:xfrm>
          <a:off x="13512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1" name="フローチャート: 判断 440"/>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59707</xdr:rowOff>
    </xdr:from>
    <xdr:ext cx="762000" cy="259045"/>
    <xdr:sp macro="" textlink="">
      <xdr:nvSpPr>
        <xdr:cNvPr id="442" name="テキスト ボックス 441"/>
        <xdr:cNvSpPr txBox="1"/>
      </xdr:nvSpPr>
      <xdr:spPr>
        <a:xfrm>
          <a:off x="12623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67056</xdr:rowOff>
    </xdr:from>
    <xdr:to>
      <xdr:col>82</xdr:col>
      <xdr:colOff>158750</xdr:colOff>
      <xdr:row>76</xdr:row>
      <xdr:rowOff>168656</xdr:rowOff>
    </xdr:to>
    <xdr:sp macro="" textlink="">
      <xdr:nvSpPr>
        <xdr:cNvPr id="448" name="楕円 447"/>
        <xdr:cNvSpPr/>
      </xdr:nvSpPr>
      <xdr:spPr>
        <a:xfrm>
          <a:off x="164592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83583</xdr:rowOff>
    </xdr:from>
    <xdr:ext cx="762000" cy="259045"/>
    <xdr:sp macro="" textlink="">
      <xdr:nvSpPr>
        <xdr:cNvPr id="449" name="公債費以外該当値テキスト"/>
        <xdr:cNvSpPr txBox="1"/>
      </xdr:nvSpPr>
      <xdr:spPr>
        <a:xfrm>
          <a:off x="16598900" y="1294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21337</xdr:rowOff>
    </xdr:from>
    <xdr:to>
      <xdr:col>78</xdr:col>
      <xdr:colOff>120650</xdr:colOff>
      <xdr:row>76</xdr:row>
      <xdr:rowOff>122937</xdr:rowOff>
    </xdr:to>
    <xdr:sp macro="" textlink="">
      <xdr:nvSpPr>
        <xdr:cNvPr id="450" name="楕円 449"/>
        <xdr:cNvSpPr/>
      </xdr:nvSpPr>
      <xdr:spPr>
        <a:xfrm>
          <a:off x="15621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133113</xdr:rowOff>
    </xdr:from>
    <xdr:ext cx="736600" cy="259045"/>
    <xdr:sp macro="" textlink="">
      <xdr:nvSpPr>
        <xdr:cNvPr id="451" name="テキスト ボックス 450"/>
        <xdr:cNvSpPr txBox="1"/>
      </xdr:nvSpPr>
      <xdr:spPr>
        <a:xfrm>
          <a:off x="15290800" y="1282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121920</xdr:rowOff>
    </xdr:from>
    <xdr:to>
      <xdr:col>74</xdr:col>
      <xdr:colOff>31750</xdr:colOff>
      <xdr:row>77</xdr:row>
      <xdr:rowOff>52070</xdr:rowOff>
    </xdr:to>
    <xdr:sp macro="" textlink="">
      <xdr:nvSpPr>
        <xdr:cNvPr id="452" name="楕円 451"/>
        <xdr:cNvSpPr/>
      </xdr:nvSpPr>
      <xdr:spPr>
        <a:xfrm>
          <a:off x="14732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62247</xdr:rowOff>
    </xdr:from>
    <xdr:ext cx="762000" cy="259045"/>
    <xdr:sp macro="" textlink="">
      <xdr:nvSpPr>
        <xdr:cNvPr id="453" name="テキスト ボックス 452"/>
        <xdr:cNvSpPr txBox="1"/>
      </xdr:nvSpPr>
      <xdr:spPr>
        <a:xfrm>
          <a:off x="14401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67056</xdr:rowOff>
    </xdr:from>
    <xdr:to>
      <xdr:col>69</xdr:col>
      <xdr:colOff>142875</xdr:colOff>
      <xdr:row>76</xdr:row>
      <xdr:rowOff>168656</xdr:rowOff>
    </xdr:to>
    <xdr:sp macro="" textlink="">
      <xdr:nvSpPr>
        <xdr:cNvPr id="454" name="楕円 453"/>
        <xdr:cNvSpPr/>
      </xdr:nvSpPr>
      <xdr:spPr>
        <a:xfrm>
          <a:off x="13843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7383</xdr:rowOff>
    </xdr:from>
    <xdr:ext cx="762000" cy="259045"/>
    <xdr:sp macro="" textlink="">
      <xdr:nvSpPr>
        <xdr:cNvPr id="455" name="テキスト ボックス 454"/>
        <xdr:cNvSpPr txBox="1"/>
      </xdr:nvSpPr>
      <xdr:spPr>
        <a:xfrm>
          <a:off x="13512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56" name="楕円 455"/>
        <xdr:cNvSpPr/>
      </xdr:nvSpPr>
      <xdr:spPr>
        <a:xfrm>
          <a:off x="12954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62247</xdr:rowOff>
    </xdr:from>
    <xdr:ext cx="762000" cy="259045"/>
    <xdr:sp macro="" textlink="">
      <xdr:nvSpPr>
        <xdr:cNvPr id="457" name="テキスト ボックス 456"/>
        <xdr:cNvSpPr txBox="1"/>
      </xdr:nvSpPr>
      <xdr:spPr>
        <a:xfrm>
          <a:off x="12623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沖縄県南風原町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61386</xdr:rowOff>
    </xdr:from>
    <xdr:to>
      <xdr:col>29</xdr:col>
      <xdr:colOff>127000</xdr:colOff>
      <xdr:row>20</xdr:row>
      <xdr:rowOff>96199</xdr:rowOff>
    </xdr:to>
    <xdr:cxnSp macro="">
      <xdr:nvCxnSpPr>
        <xdr:cNvPr id="47" name="直線コネクタ 46"/>
        <xdr:cNvCxnSpPr/>
      </xdr:nvCxnSpPr>
      <xdr:spPr bwMode="auto">
        <a:xfrm flipV="1">
          <a:off x="5651500" y="1994961"/>
          <a:ext cx="0" cy="15778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68276</xdr:rowOff>
    </xdr:from>
    <xdr:ext cx="762000" cy="259045"/>
    <xdr:sp macro="" textlink="">
      <xdr:nvSpPr>
        <xdr:cNvPr id="48" name="人口1人当たり決算額の推移最小値テキスト130"/>
        <xdr:cNvSpPr txBox="1"/>
      </xdr:nvSpPr>
      <xdr:spPr>
        <a:xfrm>
          <a:off x="5740400" y="354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96199</xdr:rowOff>
    </xdr:from>
    <xdr:to>
      <xdr:col>30</xdr:col>
      <xdr:colOff>25400</xdr:colOff>
      <xdr:row>20</xdr:row>
      <xdr:rowOff>96199</xdr:rowOff>
    </xdr:to>
    <xdr:cxnSp macro="">
      <xdr:nvCxnSpPr>
        <xdr:cNvPr id="49" name="直線コネクタ 48"/>
        <xdr:cNvCxnSpPr/>
      </xdr:nvCxnSpPr>
      <xdr:spPr bwMode="auto">
        <a:xfrm>
          <a:off x="5562600" y="35728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147763</xdr:rowOff>
    </xdr:from>
    <xdr:ext cx="762000" cy="259045"/>
    <xdr:sp macro="" textlink="">
      <xdr:nvSpPr>
        <xdr:cNvPr id="50" name="人口1人当たり決算額の推移最大値テキスト130"/>
        <xdr:cNvSpPr txBox="1"/>
      </xdr:nvSpPr>
      <xdr:spPr>
        <a:xfrm>
          <a:off x="5740400" y="173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61386</xdr:rowOff>
    </xdr:from>
    <xdr:to>
      <xdr:col>30</xdr:col>
      <xdr:colOff>25400</xdr:colOff>
      <xdr:row>11</xdr:row>
      <xdr:rowOff>61386</xdr:rowOff>
    </xdr:to>
    <xdr:cxnSp macro="">
      <xdr:nvCxnSpPr>
        <xdr:cNvPr id="51" name="直線コネクタ 50"/>
        <xdr:cNvCxnSpPr/>
      </xdr:nvCxnSpPr>
      <xdr:spPr bwMode="auto">
        <a:xfrm>
          <a:off x="5562600" y="1994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142491</xdr:rowOff>
    </xdr:from>
    <xdr:to>
      <xdr:col>29</xdr:col>
      <xdr:colOff>127000</xdr:colOff>
      <xdr:row>18</xdr:row>
      <xdr:rowOff>142605</xdr:rowOff>
    </xdr:to>
    <xdr:cxnSp macro="">
      <xdr:nvCxnSpPr>
        <xdr:cNvPr id="52" name="直線コネクタ 51"/>
        <xdr:cNvCxnSpPr/>
      </xdr:nvCxnSpPr>
      <xdr:spPr bwMode="auto">
        <a:xfrm flipV="1">
          <a:off x="5003800" y="3276216"/>
          <a:ext cx="647700" cy="1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124072</xdr:rowOff>
    </xdr:from>
    <xdr:ext cx="762000" cy="259045"/>
    <xdr:sp macro="" textlink="">
      <xdr:nvSpPr>
        <xdr:cNvPr id="53" name="人口1人当たり決算額の推移平均値テキスト130"/>
        <xdr:cNvSpPr txBox="1"/>
      </xdr:nvSpPr>
      <xdr:spPr>
        <a:xfrm>
          <a:off x="5740400" y="2914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107545</xdr:rowOff>
    </xdr:from>
    <xdr:to>
      <xdr:col>29</xdr:col>
      <xdr:colOff>177800</xdr:colOff>
      <xdr:row>18</xdr:row>
      <xdr:rowOff>37695</xdr:rowOff>
    </xdr:to>
    <xdr:sp macro="" textlink="">
      <xdr:nvSpPr>
        <xdr:cNvPr id="54" name="フローチャート: 判断 53"/>
        <xdr:cNvSpPr/>
      </xdr:nvSpPr>
      <xdr:spPr bwMode="auto">
        <a:xfrm>
          <a:off x="56007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142605</xdr:rowOff>
    </xdr:from>
    <xdr:to>
      <xdr:col>26</xdr:col>
      <xdr:colOff>50800</xdr:colOff>
      <xdr:row>19</xdr:row>
      <xdr:rowOff>15977</xdr:rowOff>
    </xdr:to>
    <xdr:cxnSp macro="">
      <xdr:nvCxnSpPr>
        <xdr:cNvPr id="55" name="直線コネクタ 54"/>
        <xdr:cNvCxnSpPr/>
      </xdr:nvCxnSpPr>
      <xdr:spPr bwMode="auto">
        <a:xfrm flipV="1">
          <a:off x="4305300" y="3276330"/>
          <a:ext cx="698500" cy="448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119873</xdr:rowOff>
    </xdr:from>
    <xdr:to>
      <xdr:col>26</xdr:col>
      <xdr:colOff>101600</xdr:colOff>
      <xdr:row>18</xdr:row>
      <xdr:rowOff>50023</xdr:rowOff>
    </xdr:to>
    <xdr:sp macro="" textlink="">
      <xdr:nvSpPr>
        <xdr:cNvPr id="56" name="フローチャート: 判断 55"/>
        <xdr:cNvSpPr/>
      </xdr:nvSpPr>
      <xdr:spPr bwMode="auto">
        <a:xfrm>
          <a:off x="4953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60200</xdr:rowOff>
    </xdr:from>
    <xdr:ext cx="736600" cy="259045"/>
    <xdr:sp macro="" textlink="">
      <xdr:nvSpPr>
        <xdr:cNvPr id="57" name="テキスト ボックス 56"/>
        <xdr:cNvSpPr txBox="1"/>
      </xdr:nvSpPr>
      <xdr:spPr>
        <a:xfrm>
          <a:off x="4622800" y="2851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117997</xdr:rowOff>
    </xdr:from>
    <xdr:to>
      <xdr:col>22</xdr:col>
      <xdr:colOff>114300</xdr:colOff>
      <xdr:row>19</xdr:row>
      <xdr:rowOff>15977</xdr:rowOff>
    </xdr:to>
    <xdr:cxnSp macro="">
      <xdr:nvCxnSpPr>
        <xdr:cNvPr id="58" name="直線コネクタ 57"/>
        <xdr:cNvCxnSpPr/>
      </xdr:nvCxnSpPr>
      <xdr:spPr bwMode="auto">
        <a:xfrm>
          <a:off x="3606800" y="3251722"/>
          <a:ext cx="698500" cy="694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130585</xdr:rowOff>
    </xdr:from>
    <xdr:to>
      <xdr:col>22</xdr:col>
      <xdr:colOff>165100</xdr:colOff>
      <xdr:row>18</xdr:row>
      <xdr:rowOff>60735</xdr:rowOff>
    </xdr:to>
    <xdr:sp macro="" textlink="">
      <xdr:nvSpPr>
        <xdr:cNvPr id="59" name="フローチャート: 判断 58"/>
        <xdr:cNvSpPr/>
      </xdr:nvSpPr>
      <xdr:spPr bwMode="auto">
        <a:xfrm>
          <a:off x="4254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70912</xdr:rowOff>
    </xdr:from>
    <xdr:ext cx="762000" cy="259045"/>
    <xdr:sp macro="" textlink="">
      <xdr:nvSpPr>
        <xdr:cNvPr id="60" name="テキスト ボックス 59"/>
        <xdr:cNvSpPr txBox="1"/>
      </xdr:nvSpPr>
      <xdr:spPr>
        <a:xfrm>
          <a:off x="39243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117997</xdr:rowOff>
    </xdr:from>
    <xdr:to>
      <xdr:col>18</xdr:col>
      <xdr:colOff>177800</xdr:colOff>
      <xdr:row>18</xdr:row>
      <xdr:rowOff>134081</xdr:rowOff>
    </xdr:to>
    <xdr:cxnSp macro="">
      <xdr:nvCxnSpPr>
        <xdr:cNvPr id="61" name="直線コネクタ 60"/>
        <xdr:cNvCxnSpPr/>
      </xdr:nvCxnSpPr>
      <xdr:spPr bwMode="auto">
        <a:xfrm flipV="1">
          <a:off x="2908300" y="3251722"/>
          <a:ext cx="698500" cy="160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151502</xdr:rowOff>
    </xdr:from>
    <xdr:to>
      <xdr:col>19</xdr:col>
      <xdr:colOff>38100</xdr:colOff>
      <xdr:row>18</xdr:row>
      <xdr:rowOff>81652</xdr:rowOff>
    </xdr:to>
    <xdr:sp macro="" textlink="">
      <xdr:nvSpPr>
        <xdr:cNvPr id="62" name="フローチャート: 判断 61"/>
        <xdr:cNvSpPr/>
      </xdr:nvSpPr>
      <xdr:spPr bwMode="auto">
        <a:xfrm>
          <a:off x="3556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91829</xdr:rowOff>
    </xdr:from>
    <xdr:ext cx="762000" cy="259045"/>
    <xdr:sp macro="" textlink="">
      <xdr:nvSpPr>
        <xdr:cNvPr id="63" name="テキスト ボックス 62"/>
        <xdr:cNvSpPr txBox="1"/>
      </xdr:nvSpPr>
      <xdr:spPr>
        <a:xfrm>
          <a:off x="32258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96066</xdr:rowOff>
    </xdr:from>
    <xdr:to>
      <xdr:col>15</xdr:col>
      <xdr:colOff>101600</xdr:colOff>
      <xdr:row>18</xdr:row>
      <xdr:rowOff>26216</xdr:rowOff>
    </xdr:to>
    <xdr:sp macro="" textlink="">
      <xdr:nvSpPr>
        <xdr:cNvPr id="64" name="フローチャート: 判断 63"/>
        <xdr:cNvSpPr/>
      </xdr:nvSpPr>
      <xdr:spPr bwMode="auto">
        <a:xfrm>
          <a:off x="2857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36393</xdr:rowOff>
    </xdr:from>
    <xdr:ext cx="762000" cy="259045"/>
    <xdr:sp macro="" textlink="">
      <xdr:nvSpPr>
        <xdr:cNvPr id="65" name="テキスト ボックス 64"/>
        <xdr:cNvSpPr txBox="1"/>
      </xdr:nvSpPr>
      <xdr:spPr>
        <a:xfrm>
          <a:off x="25273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91690</xdr:rowOff>
    </xdr:from>
    <xdr:to>
      <xdr:col>29</xdr:col>
      <xdr:colOff>177800</xdr:colOff>
      <xdr:row>19</xdr:row>
      <xdr:rowOff>21841</xdr:rowOff>
    </xdr:to>
    <xdr:sp macro="" textlink="">
      <xdr:nvSpPr>
        <xdr:cNvPr id="71" name="楕円 70"/>
        <xdr:cNvSpPr/>
      </xdr:nvSpPr>
      <xdr:spPr bwMode="auto">
        <a:xfrm>
          <a:off x="5600700" y="3225415"/>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63768</xdr:rowOff>
    </xdr:from>
    <xdr:ext cx="762000" cy="259045"/>
    <xdr:sp macro="" textlink="">
      <xdr:nvSpPr>
        <xdr:cNvPr id="72" name="人口1人当たり決算額の推移該当値テキスト130"/>
        <xdr:cNvSpPr txBox="1"/>
      </xdr:nvSpPr>
      <xdr:spPr>
        <a:xfrm>
          <a:off x="5740400" y="319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91805</xdr:rowOff>
    </xdr:from>
    <xdr:to>
      <xdr:col>26</xdr:col>
      <xdr:colOff>101600</xdr:colOff>
      <xdr:row>19</xdr:row>
      <xdr:rowOff>21954</xdr:rowOff>
    </xdr:to>
    <xdr:sp macro="" textlink="">
      <xdr:nvSpPr>
        <xdr:cNvPr id="73" name="楕円 72"/>
        <xdr:cNvSpPr/>
      </xdr:nvSpPr>
      <xdr:spPr bwMode="auto">
        <a:xfrm>
          <a:off x="4953000" y="3225530"/>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6732</xdr:rowOff>
    </xdr:from>
    <xdr:ext cx="736600" cy="259045"/>
    <xdr:sp macro="" textlink="">
      <xdr:nvSpPr>
        <xdr:cNvPr id="74" name="テキスト ボックス 73"/>
        <xdr:cNvSpPr txBox="1"/>
      </xdr:nvSpPr>
      <xdr:spPr>
        <a:xfrm>
          <a:off x="4622800" y="3311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136627</xdr:rowOff>
    </xdr:from>
    <xdr:to>
      <xdr:col>22</xdr:col>
      <xdr:colOff>165100</xdr:colOff>
      <xdr:row>19</xdr:row>
      <xdr:rowOff>66777</xdr:rowOff>
    </xdr:to>
    <xdr:sp macro="" textlink="">
      <xdr:nvSpPr>
        <xdr:cNvPr id="75" name="楕円 74"/>
        <xdr:cNvSpPr/>
      </xdr:nvSpPr>
      <xdr:spPr bwMode="auto">
        <a:xfrm>
          <a:off x="4254500" y="3270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51554</xdr:rowOff>
    </xdr:from>
    <xdr:ext cx="762000" cy="259045"/>
    <xdr:sp macro="" textlink="">
      <xdr:nvSpPr>
        <xdr:cNvPr id="76" name="テキスト ボックス 75"/>
        <xdr:cNvSpPr txBox="1"/>
      </xdr:nvSpPr>
      <xdr:spPr>
        <a:xfrm>
          <a:off x="3924300" y="335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67197</xdr:rowOff>
    </xdr:from>
    <xdr:to>
      <xdr:col>19</xdr:col>
      <xdr:colOff>38100</xdr:colOff>
      <xdr:row>18</xdr:row>
      <xdr:rowOff>168797</xdr:rowOff>
    </xdr:to>
    <xdr:sp macro="" textlink="">
      <xdr:nvSpPr>
        <xdr:cNvPr id="77" name="楕円 76"/>
        <xdr:cNvSpPr/>
      </xdr:nvSpPr>
      <xdr:spPr bwMode="auto">
        <a:xfrm>
          <a:off x="3556000" y="32009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153574</xdr:rowOff>
    </xdr:from>
    <xdr:ext cx="762000" cy="259045"/>
    <xdr:sp macro="" textlink="">
      <xdr:nvSpPr>
        <xdr:cNvPr id="78" name="テキスト ボックス 77"/>
        <xdr:cNvSpPr txBox="1"/>
      </xdr:nvSpPr>
      <xdr:spPr>
        <a:xfrm>
          <a:off x="3225800" y="3287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83281</xdr:rowOff>
    </xdr:from>
    <xdr:to>
      <xdr:col>15</xdr:col>
      <xdr:colOff>101600</xdr:colOff>
      <xdr:row>19</xdr:row>
      <xdr:rowOff>13431</xdr:rowOff>
    </xdr:to>
    <xdr:sp macro="" textlink="">
      <xdr:nvSpPr>
        <xdr:cNvPr id="79" name="楕円 78"/>
        <xdr:cNvSpPr/>
      </xdr:nvSpPr>
      <xdr:spPr bwMode="auto">
        <a:xfrm>
          <a:off x="2857500" y="3217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169658</xdr:rowOff>
    </xdr:from>
    <xdr:ext cx="762000" cy="259045"/>
    <xdr:sp macro="" textlink="">
      <xdr:nvSpPr>
        <xdr:cNvPr id="80" name="テキスト ボックス 79"/>
        <xdr:cNvSpPr txBox="1"/>
      </xdr:nvSpPr>
      <xdr:spPr>
        <a:xfrm>
          <a:off x="2527300" y="330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85917</xdr:rowOff>
    </xdr:from>
    <xdr:to>
      <xdr:col>29</xdr:col>
      <xdr:colOff>127000</xdr:colOff>
      <xdr:row>37</xdr:row>
      <xdr:rowOff>330258</xdr:rowOff>
    </xdr:to>
    <xdr:cxnSp macro="">
      <xdr:nvCxnSpPr>
        <xdr:cNvPr id="110" name="直線コネクタ 109"/>
        <xdr:cNvCxnSpPr/>
      </xdr:nvCxnSpPr>
      <xdr:spPr bwMode="auto">
        <a:xfrm flipV="1">
          <a:off x="5651500" y="6010467"/>
          <a:ext cx="0" cy="144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302335</xdr:rowOff>
    </xdr:from>
    <xdr:ext cx="762000" cy="259045"/>
    <xdr:sp macro="" textlink="">
      <xdr:nvSpPr>
        <xdr:cNvPr id="111" name="人口1人当たり決算額の推移最小値テキスト445"/>
        <xdr:cNvSpPr txBox="1"/>
      </xdr:nvSpPr>
      <xdr:spPr>
        <a:xfrm>
          <a:off x="5740400" y="742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330258</xdr:rowOff>
    </xdr:from>
    <xdr:to>
      <xdr:col>30</xdr:col>
      <xdr:colOff>25400</xdr:colOff>
      <xdr:row>37</xdr:row>
      <xdr:rowOff>330258</xdr:rowOff>
    </xdr:to>
    <xdr:cxnSp macro="">
      <xdr:nvCxnSpPr>
        <xdr:cNvPr id="112" name="直線コネクタ 111"/>
        <xdr:cNvCxnSpPr/>
      </xdr:nvCxnSpPr>
      <xdr:spPr bwMode="auto">
        <a:xfrm>
          <a:off x="5562600" y="74549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844</xdr:rowOff>
    </xdr:from>
    <xdr:ext cx="762000" cy="259045"/>
    <xdr:sp macro="" textlink="">
      <xdr:nvSpPr>
        <xdr:cNvPr id="113" name="人口1人当たり決算額の推移最大値テキスト445"/>
        <xdr:cNvSpPr txBox="1"/>
      </xdr:nvSpPr>
      <xdr:spPr>
        <a:xfrm>
          <a:off x="5740400" y="575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85917</xdr:rowOff>
    </xdr:from>
    <xdr:to>
      <xdr:col>30</xdr:col>
      <xdr:colOff>25400</xdr:colOff>
      <xdr:row>33</xdr:row>
      <xdr:rowOff>85917</xdr:rowOff>
    </xdr:to>
    <xdr:cxnSp macro="">
      <xdr:nvCxnSpPr>
        <xdr:cNvPr id="114" name="直線コネクタ 113"/>
        <xdr:cNvCxnSpPr/>
      </xdr:nvCxnSpPr>
      <xdr:spPr bwMode="auto">
        <a:xfrm>
          <a:off x="5562600" y="6010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149762</xdr:rowOff>
    </xdr:from>
    <xdr:to>
      <xdr:col>29</xdr:col>
      <xdr:colOff>127000</xdr:colOff>
      <xdr:row>35</xdr:row>
      <xdr:rowOff>167462</xdr:rowOff>
    </xdr:to>
    <xdr:cxnSp macro="">
      <xdr:nvCxnSpPr>
        <xdr:cNvPr id="115" name="直線コネクタ 114"/>
        <xdr:cNvCxnSpPr/>
      </xdr:nvCxnSpPr>
      <xdr:spPr bwMode="auto">
        <a:xfrm flipV="1">
          <a:off x="5003800" y="6760112"/>
          <a:ext cx="647700" cy="177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173190</xdr:rowOff>
    </xdr:from>
    <xdr:ext cx="762000" cy="259045"/>
    <xdr:sp macro="" textlink="">
      <xdr:nvSpPr>
        <xdr:cNvPr id="116" name="人口1人当たり決算額の推移平均値テキスト445"/>
        <xdr:cNvSpPr txBox="1"/>
      </xdr:nvSpPr>
      <xdr:spPr>
        <a:xfrm>
          <a:off x="5740400" y="6783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201113</xdr:rowOff>
    </xdr:from>
    <xdr:to>
      <xdr:col>29</xdr:col>
      <xdr:colOff>177800</xdr:colOff>
      <xdr:row>35</xdr:row>
      <xdr:rowOff>302713</xdr:rowOff>
    </xdr:to>
    <xdr:sp macro="" textlink="">
      <xdr:nvSpPr>
        <xdr:cNvPr id="117" name="フローチャート: 判断 116"/>
        <xdr:cNvSpPr/>
      </xdr:nvSpPr>
      <xdr:spPr bwMode="auto">
        <a:xfrm>
          <a:off x="56007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167462</xdr:rowOff>
    </xdr:from>
    <xdr:to>
      <xdr:col>26</xdr:col>
      <xdr:colOff>50800</xdr:colOff>
      <xdr:row>35</xdr:row>
      <xdr:rowOff>169291</xdr:rowOff>
    </xdr:to>
    <xdr:cxnSp macro="">
      <xdr:nvCxnSpPr>
        <xdr:cNvPr id="118" name="直線コネクタ 117"/>
        <xdr:cNvCxnSpPr/>
      </xdr:nvCxnSpPr>
      <xdr:spPr bwMode="auto">
        <a:xfrm flipV="1">
          <a:off x="4305300" y="6777812"/>
          <a:ext cx="698500" cy="18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200297</xdr:rowOff>
    </xdr:from>
    <xdr:to>
      <xdr:col>26</xdr:col>
      <xdr:colOff>101600</xdr:colOff>
      <xdr:row>35</xdr:row>
      <xdr:rowOff>301897</xdr:rowOff>
    </xdr:to>
    <xdr:sp macro="" textlink="">
      <xdr:nvSpPr>
        <xdr:cNvPr id="119" name="フローチャート: 判断 118"/>
        <xdr:cNvSpPr/>
      </xdr:nvSpPr>
      <xdr:spPr bwMode="auto">
        <a:xfrm>
          <a:off x="4953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286674</xdr:rowOff>
    </xdr:from>
    <xdr:ext cx="736600" cy="259045"/>
    <xdr:sp macro="" textlink="">
      <xdr:nvSpPr>
        <xdr:cNvPr id="120" name="テキスト ボックス 119"/>
        <xdr:cNvSpPr txBox="1"/>
      </xdr:nvSpPr>
      <xdr:spPr>
        <a:xfrm>
          <a:off x="4622800" y="6897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157567</xdr:rowOff>
    </xdr:from>
    <xdr:to>
      <xdr:col>22</xdr:col>
      <xdr:colOff>114300</xdr:colOff>
      <xdr:row>35</xdr:row>
      <xdr:rowOff>169291</xdr:rowOff>
    </xdr:to>
    <xdr:cxnSp macro="">
      <xdr:nvCxnSpPr>
        <xdr:cNvPr id="121" name="直線コネクタ 120"/>
        <xdr:cNvCxnSpPr/>
      </xdr:nvCxnSpPr>
      <xdr:spPr bwMode="auto">
        <a:xfrm>
          <a:off x="3606800" y="6767917"/>
          <a:ext cx="698500" cy="11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202093</xdr:rowOff>
    </xdr:from>
    <xdr:to>
      <xdr:col>22</xdr:col>
      <xdr:colOff>165100</xdr:colOff>
      <xdr:row>35</xdr:row>
      <xdr:rowOff>303693</xdr:rowOff>
    </xdr:to>
    <xdr:sp macro="" textlink="">
      <xdr:nvSpPr>
        <xdr:cNvPr id="122" name="フローチャート: 判断 121"/>
        <xdr:cNvSpPr/>
      </xdr:nvSpPr>
      <xdr:spPr bwMode="auto">
        <a:xfrm>
          <a:off x="4254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288470</xdr:rowOff>
    </xdr:from>
    <xdr:ext cx="762000" cy="259045"/>
    <xdr:sp macro="" textlink="">
      <xdr:nvSpPr>
        <xdr:cNvPr id="123" name="テキスト ボックス 122"/>
        <xdr:cNvSpPr txBox="1"/>
      </xdr:nvSpPr>
      <xdr:spPr>
        <a:xfrm>
          <a:off x="3924300" y="689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152864</xdr:rowOff>
    </xdr:from>
    <xdr:to>
      <xdr:col>18</xdr:col>
      <xdr:colOff>177800</xdr:colOff>
      <xdr:row>35</xdr:row>
      <xdr:rowOff>157567</xdr:rowOff>
    </xdr:to>
    <xdr:cxnSp macro="">
      <xdr:nvCxnSpPr>
        <xdr:cNvPr id="124" name="直線コネクタ 123"/>
        <xdr:cNvCxnSpPr/>
      </xdr:nvCxnSpPr>
      <xdr:spPr bwMode="auto">
        <a:xfrm>
          <a:off x="2908300" y="6763214"/>
          <a:ext cx="698500" cy="47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236612</xdr:rowOff>
    </xdr:from>
    <xdr:to>
      <xdr:col>19</xdr:col>
      <xdr:colOff>38100</xdr:colOff>
      <xdr:row>35</xdr:row>
      <xdr:rowOff>338212</xdr:rowOff>
    </xdr:to>
    <xdr:sp macro="" textlink="">
      <xdr:nvSpPr>
        <xdr:cNvPr id="125" name="フローチャート: 判断 124"/>
        <xdr:cNvSpPr/>
      </xdr:nvSpPr>
      <xdr:spPr bwMode="auto">
        <a:xfrm>
          <a:off x="35560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322989</xdr:rowOff>
    </xdr:from>
    <xdr:ext cx="762000" cy="259045"/>
    <xdr:sp macro="" textlink="">
      <xdr:nvSpPr>
        <xdr:cNvPr id="126" name="テキスト ボックス 125"/>
        <xdr:cNvSpPr txBox="1"/>
      </xdr:nvSpPr>
      <xdr:spPr>
        <a:xfrm>
          <a:off x="3225800" y="69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191806</xdr:rowOff>
    </xdr:from>
    <xdr:to>
      <xdr:col>15</xdr:col>
      <xdr:colOff>101600</xdr:colOff>
      <xdr:row>35</xdr:row>
      <xdr:rowOff>293406</xdr:rowOff>
    </xdr:to>
    <xdr:sp macro="" textlink="">
      <xdr:nvSpPr>
        <xdr:cNvPr id="127" name="フローチャート: 判断 126"/>
        <xdr:cNvSpPr/>
      </xdr:nvSpPr>
      <xdr:spPr bwMode="auto">
        <a:xfrm>
          <a:off x="28575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278183</xdr:rowOff>
    </xdr:from>
    <xdr:ext cx="762000" cy="259045"/>
    <xdr:sp macro="" textlink="">
      <xdr:nvSpPr>
        <xdr:cNvPr id="128" name="テキスト ボックス 127"/>
        <xdr:cNvSpPr txBox="1"/>
      </xdr:nvSpPr>
      <xdr:spPr>
        <a:xfrm>
          <a:off x="2527300" y="688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98962</xdr:rowOff>
    </xdr:from>
    <xdr:to>
      <xdr:col>29</xdr:col>
      <xdr:colOff>177800</xdr:colOff>
      <xdr:row>35</xdr:row>
      <xdr:rowOff>200562</xdr:rowOff>
    </xdr:to>
    <xdr:sp macro="" textlink="">
      <xdr:nvSpPr>
        <xdr:cNvPr id="134" name="楕円 133"/>
        <xdr:cNvSpPr/>
      </xdr:nvSpPr>
      <xdr:spPr bwMode="auto">
        <a:xfrm>
          <a:off x="5600700" y="67093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286939</xdr:rowOff>
    </xdr:from>
    <xdr:ext cx="762000" cy="259045"/>
    <xdr:sp macro="" textlink="">
      <xdr:nvSpPr>
        <xdr:cNvPr id="135" name="人口1人当たり決算額の推移該当値テキスト445"/>
        <xdr:cNvSpPr txBox="1"/>
      </xdr:nvSpPr>
      <xdr:spPr>
        <a:xfrm>
          <a:off x="5740400" y="6554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116662</xdr:rowOff>
    </xdr:from>
    <xdr:to>
      <xdr:col>26</xdr:col>
      <xdr:colOff>101600</xdr:colOff>
      <xdr:row>35</xdr:row>
      <xdr:rowOff>218262</xdr:rowOff>
    </xdr:to>
    <xdr:sp macro="" textlink="">
      <xdr:nvSpPr>
        <xdr:cNvPr id="136" name="楕円 135"/>
        <xdr:cNvSpPr/>
      </xdr:nvSpPr>
      <xdr:spPr bwMode="auto">
        <a:xfrm>
          <a:off x="4953000" y="67270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228439</xdr:rowOff>
    </xdr:from>
    <xdr:ext cx="736600" cy="259045"/>
    <xdr:sp macro="" textlink="">
      <xdr:nvSpPr>
        <xdr:cNvPr id="137" name="テキスト ボックス 136"/>
        <xdr:cNvSpPr txBox="1"/>
      </xdr:nvSpPr>
      <xdr:spPr>
        <a:xfrm>
          <a:off x="4622800" y="6495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118491</xdr:rowOff>
    </xdr:from>
    <xdr:to>
      <xdr:col>22</xdr:col>
      <xdr:colOff>165100</xdr:colOff>
      <xdr:row>35</xdr:row>
      <xdr:rowOff>220091</xdr:rowOff>
    </xdr:to>
    <xdr:sp macro="" textlink="">
      <xdr:nvSpPr>
        <xdr:cNvPr id="138" name="楕円 137"/>
        <xdr:cNvSpPr/>
      </xdr:nvSpPr>
      <xdr:spPr bwMode="auto">
        <a:xfrm>
          <a:off x="4254500" y="6728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230268</xdr:rowOff>
    </xdr:from>
    <xdr:ext cx="762000" cy="259045"/>
    <xdr:sp macro="" textlink="">
      <xdr:nvSpPr>
        <xdr:cNvPr id="139" name="テキスト ボックス 138"/>
        <xdr:cNvSpPr txBox="1"/>
      </xdr:nvSpPr>
      <xdr:spPr>
        <a:xfrm>
          <a:off x="3924300" y="6497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106767</xdr:rowOff>
    </xdr:from>
    <xdr:to>
      <xdr:col>19</xdr:col>
      <xdr:colOff>38100</xdr:colOff>
      <xdr:row>35</xdr:row>
      <xdr:rowOff>208367</xdr:rowOff>
    </xdr:to>
    <xdr:sp macro="" textlink="">
      <xdr:nvSpPr>
        <xdr:cNvPr id="140" name="楕円 139"/>
        <xdr:cNvSpPr/>
      </xdr:nvSpPr>
      <xdr:spPr bwMode="auto">
        <a:xfrm>
          <a:off x="3556000" y="67171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218544</xdr:rowOff>
    </xdr:from>
    <xdr:ext cx="762000" cy="259045"/>
    <xdr:sp macro="" textlink="">
      <xdr:nvSpPr>
        <xdr:cNvPr id="141" name="テキスト ボックス 140"/>
        <xdr:cNvSpPr txBox="1"/>
      </xdr:nvSpPr>
      <xdr:spPr>
        <a:xfrm>
          <a:off x="3225800" y="6485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102064</xdr:rowOff>
    </xdr:from>
    <xdr:to>
      <xdr:col>15</xdr:col>
      <xdr:colOff>101600</xdr:colOff>
      <xdr:row>35</xdr:row>
      <xdr:rowOff>203664</xdr:rowOff>
    </xdr:to>
    <xdr:sp macro="" textlink="">
      <xdr:nvSpPr>
        <xdr:cNvPr id="142" name="楕円 141"/>
        <xdr:cNvSpPr/>
      </xdr:nvSpPr>
      <xdr:spPr bwMode="auto">
        <a:xfrm>
          <a:off x="2857500" y="6712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213841</xdr:rowOff>
    </xdr:from>
    <xdr:ext cx="762000" cy="259045"/>
    <xdr:sp macro="" textlink="">
      <xdr:nvSpPr>
        <xdr:cNvPr id="143" name="テキスト ボックス 142"/>
        <xdr:cNvSpPr txBox="1"/>
      </xdr:nvSpPr>
      <xdr:spPr>
        <a:xfrm>
          <a:off x="2527300" y="648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沖縄県南風原町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39,348
39,172
10.76
15,407,167
14,724,797
667,757
7,244,249
13,628,582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103.8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123976</xdr:rowOff>
    </xdr:from>
    <xdr:to>
      <xdr:col>24</xdr:col>
      <xdr:colOff>62865</xdr:colOff>
      <xdr:row>38</xdr:row>
      <xdr:rowOff>34707</xdr:rowOff>
    </xdr:to>
    <xdr:cxnSp macro="">
      <xdr:nvCxnSpPr>
        <xdr:cNvPr id="58" name="直線コネクタ 57"/>
        <xdr:cNvCxnSpPr/>
      </xdr:nvCxnSpPr>
      <xdr:spPr>
        <a:xfrm flipV="1">
          <a:off x="4633595" y="5267476"/>
          <a:ext cx="1270" cy="128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38534</xdr:rowOff>
    </xdr:from>
    <xdr:ext cx="534377" cy="259045"/>
    <xdr:sp macro="" textlink="">
      <xdr:nvSpPr>
        <xdr:cNvPr id="59" name="人件費最小値テキスト"/>
        <xdr:cNvSpPr txBox="1"/>
      </xdr:nvSpPr>
      <xdr:spPr>
        <a:xfrm>
          <a:off x="4686300" y="655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34707</xdr:rowOff>
    </xdr:from>
    <xdr:to>
      <xdr:col>24</xdr:col>
      <xdr:colOff>152400</xdr:colOff>
      <xdr:row>38</xdr:row>
      <xdr:rowOff>34707</xdr:rowOff>
    </xdr:to>
    <xdr:cxnSp macro="">
      <xdr:nvCxnSpPr>
        <xdr:cNvPr id="60" name="直線コネクタ 59"/>
        <xdr:cNvCxnSpPr/>
      </xdr:nvCxnSpPr>
      <xdr:spPr>
        <a:xfrm>
          <a:off x="4546600" y="65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70653</xdr:rowOff>
    </xdr:from>
    <xdr:ext cx="599010" cy="259045"/>
    <xdr:sp macro="" textlink="">
      <xdr:nvSpPr>
        <xdr:cNvPr id="61" name="人件費最大値テキスト"/>
        <xdr:cNvSpPr txBox="1"/>
      </xdr:nvSpPr>
      <xdr:spPr>
        <a:xfrm>
          <a:off x="4686300" y="504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123976</xdr:rowOff>
    </xdr:from>
    <xdr:to>
      <xdr:col>24</xdr:col>
      <xdr:colOff>152400</xdr:colOff>
      <xdr:row>30</xdr:row>
      <xdr:rowOff>123976</xdr:rowOff>
    </xdr:to>
    <xdr:cxnSp macro="">
      <xdr:nvCxnSpPr>
        <xdr:cNvPr id="62" name="直線コネクタ 61"/>
        <xdr:cNvCxnSpPr/>
      </xdr:nvCxnSpPr>
      <xdr:spPr>
        <a:xfrm>
          <a:off x="4546600" y="526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57290</xdr:rowOff>
    </xdr:from>
    <xdr:to>
      <xdr:col>24</xdr:col>
      <xdr:colOff>63500</xdr:colOff>
      <xdr:row>37</xdr:row>
      <xdr:rowOff>58024</xdr:rowOff>
    </xdr:to>
    <xdr:cxnSp macro="">
      <xdr:nvCxnSpPr>
        <xdr:cNvPr id="63" name="直線コネクタ 62"/>
        <xdr:cNvCxnSpPr/>
      </xdr:nvCxnSpPr>
      <xdr:spPr>
        <a:xfrm flipV="1">
          <a:off x="3797300" y="6400940"/>
          <a:ext cx="838200" cy="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160942</xdr:rowOff>
    </xdr:from>
    <xdr:ext cx="534377" cy="259045"/>
    <xdr:sp macro="" textlink="">
      <xdr:nvSpPr>
        <xdr:cNvPr id="64" name="人件費平均値テキスト"/>
        <xdr:cNvSpPr txBox="1"/>
      </xdr:nvSpPr>
      <xdr:spPr>
        <a:xfrm>
          <a:off x="4686300" y="5990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138065</xdr:rowOff>
    </xdr:from>
    <xdr:to>
      <xdr:col>24</xdr:col>
      <xdr:colOff>114300</xdr:colOff>
      <xdr:row>36</xdr:row>
      <xdr:rowOff>68215</xdr:rowOff>
    </xdr:to>
    <xdr:sp macro="" textlink="">
      <xdr:nvSpPr>
        <xdr:cNvPr id="65" name="フローチャート: 判断 64"/>
        <xdr:cNvSpPr/>
      </xdr:nvSpPr>
      <xdr:spPr>
        <a:xfrm>
          <a:off x="4584700" y="613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41500</xdr:rowOff>
    </xdr:from>
    <xdr:to>
      <xdr:col>19</xdr:col>
      <xdr:colOff>177800</xdr:colOff>
      <xdr:row>37</xdr:row>
      <xdr:rowOff>58024</xdr:rowOff>
    </xdr:to>
    <xdr:cxnSp macro="">
      <xdr:nvCxnSpPr>
        <xdr:cNvPr id="66" name="直線コネクタ 65"/>
        <xdr:cNvCxnSpPr/>
      </xdr:nvCxnSpPr>
      <xdr:spPr>
        <a:xfrm>
          <a:off x="2908300" y="6385150"/>
          <a:ext cx="889000" cy="16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146132</xdr:rowOff>
    </xdr:from>
    <xdr:to>
      <xdr:col>20</xdr:col>
      <xdr:colOff>38100</xdr:colOff>
      <xdr:row>36</xdr:row>
      <xdr:rowOff>76282</xdr:rowOff>
    </xdr:to>
    <xdr:sp macro="" textlink="">
      <xdr:nvSpPr>
        <xdr:cNvPr id="67" name="フローチャート: 判断 66"/>
        <xdr:cNvSpPr/>
      </xdr:nvSpPr>
      <xdr:spPr>
        <a:xfrm>
          <a:off x="37465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92809</xdr:rowOff>
    </xdr:from>
    <xdr:ext cx="534377" cy="259045"/>
    <xdr:sp macro="" textlink="">
      <xdr:nvSpPr>
        <xdr:cNvPr id="68" name="テキスト ボックス 67"/>
        <xdr:cNvSpPr txBox="1"/>
      </xdr:nvSpPr>
      <xdr:spPr>
        <a:xfrm>
          <a:off x="3530111" y="592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30005</xdr:rowOff>
    </xdr:from>
    <xdr:to>
      <xdr:col>15</xdr:col>
      <xdr:colOff>50800</xdr:colOff>
      <xdr:row>37</xdr:row>
      <xdr:rowOff>41500</xdr:rowOff>
    </xdr:to>
    <xdr:cxnSp macro="">
      <xdr:nvCxnSpPr>
        <xdr:cNvPr id="69" name="直線コネクタ 68"/>
        <xdr:cNvCxnSpPr/>
      </xdr:nvCxnSpPr>
      <xdr:spPr>
        <a:xfrm>
          <a:off x="2019300" y="6373655"/>
          <a:ext cx="889000" cy="1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148581</xdr:rowOff>
    </xdr:from>
    <xdr:to>
      <xdr:col>15</xdr:col>
      <xdr:colOff>101600</xdr:colOff>
      <xdr:row>36</xdr:row>
      <xdr:rowOff>78731</xdr:rowOff>
    </xdr:to>
    <xdr:sp macro="" textlink="">
      <xdr:nvSpPr>
        <xdr:cNvPr id="70" name="フローチャート: 判断 69"/>
        <xdr:cNvSpPr/>
      </xdr:nvSpPr>
      <xdr:spPr>
        <a:xfrm>
          <a:off x="2857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95258</xdr:rowOff>
    </xdr:from>
    <xdr:ext cx="534377" cy="259045"/>
    <xdr:sp macro="" textlink="">
      <xdr:nvSpPr>
        <xdr:cNvPr id="71" name="テキスト ボックス 70"/>
        <xdr:cNvSpPr txBox="1"/>
      </xdr:nvSpPr>
      <xdr:spPr>
        <a:xfrm>
          <a:off x="2641111" y="592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168454</xdr:rowOff>
    </xdr:from>
    <xdr:to>
      <xdr:col>10</xdr:col>
      <xdr:colOff>114300</xdr:colOff>
      <xdr:row>37</xdr:row>
      <xdr:rowOff>30005</xdr:rowOff>
    </xdr:to>
    <xdr:cxnSp macro="">
      <xdr:nvCxnSpPr>
        <xdr:cNvPr id="72" name="直線コネクタ 71"/>
        <xdr:cNvCxnSpPr/>
      </xdr:nvCxnSpPr>
      <xdr:spPr>
        <a:xfrm>
          <a:off x="1130300" y="6340654"/>
          <a:ext cx="889000" cy="33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156713</xdr:rowOff>
    </xdr:from>
    <xdr:to>
      <xdr:col>10</xdr:col>
      <xdr:colOff>165100</xdr:colOff>
      <xdr:row>36</xdr:row>
      <xdr:rowOff>86863</xdr:rowOff>
    </xdr:to>
    <xdr:sp macro="" textlink="">
      <xdr:nvSpPr>
        <xdr:cNvPr id="73" name="フローチャート: 判断 72"/>
        <xdr:cNvSpPr/>
      </xdr:nvSpPr>
      <xdr:spPr>
        <a:xfrm>
          <a:off x="1968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103390</xdr:rowOff>
    </xdr:from>
    <xdr:ext cx="534377" cy="259045"/>
    <xdr:sp macro="" textlink="">
      <xdr:nvSpPr>
        <xdr:cNvPr id="74" name="テキスト ボックス 73"/>
        <xdr:cNvSpPr txBox="1"/>
      </xdr:nvSpPr>
      <xdr:spPr>
        <a:xfrm>
          <a:off x="1752111" y="593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91953</xdr:rowOff>
    </xdr:from>
    <xdr:to>
      <xdr:col>6</xdr:col>
      <xdr:colOff>38100</xdr:colOff>
      <xdr:row>36</xdr:row>
      <xdr:rowOff>22103</xdr:rowOff>
    </xdr:to>
    <xdr:sp macro="" textlink="">
      <xdr:nvSpPr>
        <xdr:cNvPr id="75" name="フローチャート: 判断 74"/>
        <xdr:cNvSpPr/>
      </xdr:nvSpPr>
      <xdr:spPr>
        <a:xfrm>
          <a:off x="1079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38630</xdr:rowOff>
    </xdr:from>
    <xdr:ext cx="534377" cy="259045"/>
    <xdr:sp macro="" textlink="">
      <xdr:nvSpPr>
        <xdr:cNvPr id="76" name="テキスト ボックス 75"/>
        <xdr:cNvSpPr txBox="1"/>
      </xdr:nvSpPr>
      <xdr:spPr>
        <a:xfrm>
          <a:off x="863111" y="58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6490</xdr:rowOff>
    </xdr:from>
    <xdr:to>
      <xdr:col>24</xdr:col>
      <xdr:colOff>114300</xdr:colOff>
      <xdr:row>37</xdr:row>
      <xdr:rowOff>108090</xdr:rowOff>
    </xdr:to>
    <xdr:sp macro="" textlink="">
      <xdr:nvSpPr>
        <xdr:cNvPr id="82" name="楕円 81"/>
        <xdr:cNvSpPr/>
      </xdr:nvSpPr>
      <xdr:spPr>
        <a:xfrm>
          <a:off x="4584700" y="635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156367</xdr:rowOff>
    </xdr:from>
    <xdr:ext cx="534377" cy="259045"/>
    <xdr:sp macro="" textlink="">
      <xdr:nvSpPr>
        <xdr:cNvPr id="83" name="人件費該当値テキスト"/>
        <xdr:cNvSpPr txBox="1"/>
      </xdr:nvSpPr>
      <xdr:spPr>
        <a:xfrm>
          <a:off x="4686300" y="632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7224</xdr:rowOff>
    </xdr:from>
    <xdr:to>
      <xdr:col>20</xdr:col>
      <xdr:colOff>38100</xdr:colOff>
      <xdr:row>37</xdr:row>
      <xdr:rowOff>108824</xdr:rowOff>
    </xdr:to>
    <xdr:sp macro="" textlink="">
      <xdr:nvSpPr>
        <xdr:cNvPr id="84" name="楕円 83"/>
        <xdr:cNvSpPr/>
      </xdr:nvSpPr>
      <xdr:spPr>
        <a:xfrm>
          <a:off x="3746500" y="635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99951</xdr:rowOff>
    </xdr:from>
    <xdr:ext cx="534377" cy="259045"/>
    <xdr:sp macro="" textlink="">
      <xdr:nvSpPr>
        <xdr:cNvPr id="85" name="テキスト ボックス 84"/>
        <xdr:cNvSpPr txBox="1"/>
      </xdr:nvSpPr>
      <xdr:spPr>
        <a:xfrm>
          <a:off x="3530111" y="644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162150</xdr:rowOff>
    </xdr:from>
    <xdr:to>
      <xdr:col>15</xdr:col>
      <xdr:colOff>101600</xdr:colOff>
      <xdr:row>37</xdr:row>
      <xdr:rowOff>92300</xdr:rowOff>
    </xdr:to>
    <xdr:sp macro="" textlink="">
      <xdr:nvSpPr>
        <xdr:cNvPr id="86" name="楕円 85"/>
        <xdr:cNvSpPr/>
      </xdr:nvSpPr>
      <xdr:spPr>
        <a:xfrm>
          <a:off x="2857500" y="633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83427</xdr:rowOff>
    </xdr:from>
    <xdr:ext cx="534377" cy="259045"/>
    <xdr:sp macro="" textlink="">
      <xdr:nvSpPr>
        <xdr:cNvPr id="87" name="テキスト ボックス 86"/>
        <xdr:cNvSpPr txBox="1"/>
      </xdr:nvSpPr>
      <xdr:spPr>
        <a:xfrm>
          <a:off x="2641111" y="642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150655</xdr:rowOff>
    </xdr:from>
    <xdr:to>
      <xdr:col>10</xdr:col>
      <xdr:colOff>165100</xdr:colOff>
      <xdr:row>37</xdr:row>
      <xdr:rowOff>80805</xdr:rowOff>
    </xdr:to>
    <xdr:sp macro="" textlink="">
      <xdr:nvSpPr>
        <xdr:cNvPr id="88" name="楕円 87"/>
        <xdr:cNvSpPr/>
      </xdr:nvSpPr>
      <xdr:spPr>
        <a:xfrm>
          <a:off x="1968500" y="632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71932</xdr:rowOff>
    </xdr:from>
    <xdr:ext cx="534377" cy="259045"/>
    <xdr:sp macro="" textlink="">
      <xdr:nvSpPr>
        <xdr:cNvPr id="89" name="テキスト ボックス 88"/>
        <xdr:cNvSpPr txBox="1"/>
      </xdr:nvSpPr>
      <xdr:spPr>
        <a:xfrm>
          <a:off x="1752111" y="641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117654</xdr:rowOff>
    </xdr:from>
    <xdr:to>
      <xdr:col>6</xdr:col>
      <xdr:colOff>38100</xdr:colOff>
      <xdr:row>37</xdr:row>
      <xdr:rowOff>47804</xdr:rowOff>
    </xdr:to>
    <xdr:sp macro="" textlink="">
      <xdr:nvSpPr>
        <xdr:cNvPr id="90" name="楕円 89"/>
        <xdr:cNvSpPr/>
      </xdr:nvSpPr>
      <xdr:spPr>
        <a:xfrm>
          <a:off x="1079500" y="628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38931</xdr:rowOff>
    </xdr:from>
    <xdr:ext cx="534377" cy="259045"/>
    <xdr:sp macro="" textlink="">
      <xdr:nvSpPr>
        <xdr:cNvPr id="91" name="テキスト ボックス 90"/>
        <xdr:cNvSpPr txBox="1"/>
      </xdr:nvSpPr>
      <xdr:spPr>
        <a:xfrm>
          <a:off x="863111" y="638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110570</xdr:rowOff>
    </xdr:from>
    <xdr:to>
      <xdr:col>24</xdr:col>
      <xdr:colOff>62865</xdr:colOff>
      <xdr:row>58</xdr:row>
      <xdr:rowOff>161502</xdr:rowOff>
    </xdr:to>
    <xdr:cxnSp macro="">
      <xdr:nvCxnSpPr>
        <xdr:cNvPr id="117" name="直線コネクタ 116"/>
        <xdr:cNvCxnSpPr/>
      </xdr:nvCxnSpPr>
      <xdr:spPr>
        <a:xfrm flipV="1">
          <a:off x="4633595" y="8683070"/>
          <a:ext cx="1270" cy="1422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165329</xdr:rowOff>
    </xdr:from>
    <xdr:ext cx="534377" cy="259045"/>
    <xdr:sp macro="" textlink="">
      <xdr:nvSpPr>
        <xdr:cNvPr id="118" name="物件費最小値テキスト"/>
        <xdr:cNvSpPr txBox="1"/>
      </xdr:nvSpPr>
      <xdr:spPr>
        <a:xfrm>
          <a:off x="4686300" y="1010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161502</xdr:rowOff>
    </xdr:from>
    <xdr:to>
      <xdr:col>24</xdr:col>
      <xdr:colOff>152400</xdr:colOff>
      <xdr:row>58</xdr:row>
      <xdr:rowOff>161502</xdr:rowOff>
    </xdr:to>
    <xdr:cxnSp macro="">
      <xdr:nvCxnSpPr>
        <xdr:cNvPr id="119" name="直線コネクタ 118"/>
        <xdr:cNvCxnSpPr/>
      </xdr:nvCxnSpPr>
      <xdr:spPr>
        <a:xfrm>
          <a:off x="4546600" y="101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57247</xdr:rowOff>
    </xdr:from>
    <xdr:ext cx="599010" cy="259045"/>
    <xdr:sp macro="" textlink="">
      <xdr:nvSpPr>
        <xdr:cNvPr id="120" name="物件費最大値テキスト"/>
        <xdr:cNvSpPr txBox="1"/>
      </xdr:nvSpPr>
      <xdr:spPr>
        <a:xfrm>
          <a:off x="4686300" y="8458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110570</xdr:rowOff>
    </xdr:from>
    <xdr:to>
      <xdr:col>24</xdr:col>
      <xdr:colOff>152400</xdr:colOff>
      <xdr:row>50</xdr:row>
      <xdr:rowOff>110570</xdr:rowOff>
    </xdr:to>
    <xdr:cxnSp macro="">
      <xdr:nvCxnSpPr>
        <xdr:cNvPr id="121" name="直線コネクタ 120"/>
        <xdr:cNvCxnSpPr/>
      </xdr:nvCxnSpPr>
      <xdr:spPr>
        <a:xfrm>
          <a:off x="4546600" y="8683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118757</xdr:rowOff>
    </xdr:from>
    <xdr:to>
      <xdr:col>24</xdr:col>
      <xdr:colOff>63500</xdr:colOff>
      <xdr:row>58</xdr:row>
      <xdr:rowOff>118949</xdr:rowOff>
    </xdr:to>
    <xdr:cxnSp macro="">
      <xdr:nvCxnSpPr>
        <xdr:cNvPr id="122" name="直線コネクタ 121"/>
        <xdr:cNvCxnSpPr/>
      </xdr:nvCxnSpPr>
      <xdr:spPr>
        <a:xfrm>
          <a:off x="3797300" y="10062857"/>
          <a:ext cx="838200" cy="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41989</xdr:rowOff>
    </xdr:from>
    <xdr:ext cx="534377" cy="259045"/>
    <xdr:sp macro="" textlink="">
      <xdr:nvSpPr>
        <xdr:cNvPr id="123" name="物件費平均値テキスト"/>
        <xdr:cNvSpPr txBox="1"/>
      </xdr:nvSpPr>
      <xdr:spPr>
        <a:xfrm>
          <a:off x="4686300" y="9814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19112</xdr:rowOff>
    </xdr:from>
    <xdr:to>
      <xdr:col>24</xdr:col>
      <xdr:colOff>114300</xdr:colOff>
      <xdr:row>58</xdr:row>
      <xdr:rowOff>120712</xdr:rowOff>
    </xdr:to>
    <xdr:sp macro="" textlink="">
      <xdr:nvSpPr>
        <xdr:cNvPr id="124" name="フローチャート: 判断 123"/>
        <xdr:cNvSpPr/>
      </xdr:nvSpPr>
      <xdr:spPr>
        <a:xfrm>
          <a:off x="4584700" y="996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108748</xdr:rowOff>
    </xdr:from>
    <xdr:to>
      <xdr:col>19</xdr:col>
      <xdr:colOff>177800</xdr:colOff>
      <xdr:row>58</xdr:row>
      <xdr:rowOff>118757</xdr:rowOff>
    </xdr:to>
    <xdr:cxnSp macro="">
      <xdr:nvCxnSpPr>
        <xdr:cNvPr id="125" name="直線コネクタ 124"/>
        <xdr:cNvCxnSpPr/>
      </xdr:nvCxnSpPr>
      <xdr:spPr>
        <a:xfrm>
          <a:off x="2908300" y="10052848"/>
          <a:ext cx="889000" cy="1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29976</xdr:rowOff>
    </xdr:from>
    <xdr:to>
      <xdr:col>20</xdr:col>
      <xdr:colOff>38100</xdr:colOff>
      <xdr:row>58</xdr:row>
      <xdr:rowOff>131576</xdr:rowOff>
    </xdr:to>
    <xdr:sp macro="" textlink="">
      <xdr:nvSpPr>
        <xdr:cNvPr id="126" name="フローチャート: 判断 125"/>
        <xdr:cNvSpPr/>
      </xdr:nvSpPr>
      <xdr:spPr>
        <a:xfrm>
          <a:off x="3746500" y="99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148103</xdr:rowOff>
    </xdr:from>
    <xdr:ext cx="534377" cy="259045"/>
    <xdr:sp macro="" textlink="">
      <xdr:nvSpPr>
        <xdr:cNvPr id="127" name="テキスト ボックス 126"/>
        <xdr:cNvSpPr txBox="1"/>
      </xdr:nvSpPr>
      <xdr:spPr>
        <a:xfrm>
          <a:off x="3530111" y="974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107036</xdr:rowOff>
    </xdr:from>
    <xdr:to>
      <xdr:col>15</xdr:col>
      <xdr:colOff>50800</xdr:colOff>
      <xdr:row>58</xdr:row>
      <xdr:rowOff>108748</xdr:rowOff>
    </xdr:to>
    <xdr:cxnSp macro="">
      <xdr:nvCxnSpPr>
        <xdr:cNvPr id="128" name="直線コネクタ 127"/>
        <xdr:cNvCxnSpPr/>
      </xdr:nvCxnSpPr>
      <xdr:spPr>
        <a:xfrm>
          <a:off x="2019300" y="10051136"/>
          <a:ext cx="889000" cy="1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29042</xdr:rowOff>
    </xdr:from>
    <xdr:to>
      <xdr:col>15</xdr:col>
      <xdr:colOff>101600</xdr:colOff>
      <xdr:row>58</xdr:row>
      <xdr:rowOff>130642</xdr:rowOff>
    </xdr:to>
    <xdr:sp macro="" textlink="">
      <xdr:nvSpPr>
        <xdr:cNvPr id="129" name="フローチャート: 判断 128"/>
        <xdr:cNvSpPr/>
      </xdr:nvSpPr>
      <xdr:spPr>
        <a:xfrm>
          <a:off x="2857500" y="997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147169</xdr:rowOff>
    </xdr:from>
    <xdr:ext cx="534377" cy="259045"/>
    <xdr:sp macro="" textlink="">
      <xdr:nvSpPr>
        <xdr:cNvPr id="130" name="テキスト ボックス 129"/>
        <xdr:cNvSpPr txBox="1"/>
      </xdr:nvSpPr>
      <xdr:spPr>
        <a:xfrm>
          <a:off x="2641111" y="974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107036</xdr:rowOff>
    </xdr:from>
    <xdr:to>
      <xdr:col>10</xdr:col>
      <xdr:colOff>114300</xdr:colOff>
      <xdr:row>58</xdr:row>
      <xdr:rowOff>109910</xdr:rowOff>
    </xdr:to>
    <xdr:cxnSp macro="">
      <xdr:nvCxnSpPr>
        <xdr:cNvPr id="131" name="直線コネクタ 130"/>
        <xdr:cNvCxnSpPr/>
      </xdr:nvCxnSpPr>
      <xdr:spPr>
        <a:xfrm flipV="1">
          <a:off x="1130300" y="10051136"/>
          <a:ext cx="889000" cy="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44131</xdr:rowOff>
    </xdr:from>
    <xdr:to>
      <xdr:col>10</xdr:col>
      <xdr:colOff>165100</xdr:colOff>
      <xdr:row>58</xdr:row>
      <xdr:rowOff>145731</xdr:rowOff>
    </xdr:to>
    <xdr:sp macro="" textlink="">
      <xdr:nvSpPr>
        <xdr:cNvPr id="132" name="フローチャート: 判断 131"/>
        <xdr:cNvSpPr/>
      </xdr:nvSpPr>
      <xdr:spPr>
        <a:xfrm>
          <a:off x="1968500" y="998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162258</xdr:rowOff>
    </xdr:from>
    <xdr:ext cx="534377" cy="259045"/>
    <xdr:sp macro="" textlink="">
      <xdr:nvSpPr>
        <xdr:cNvPr id="133" name="テキスト ボックス 132"/>
        <xdr:cNvSpPr txBox="1"/>
      </xdr:nvSpPr>
      <xdr:spPr>
        <a:xfrm>
          <a:off x="1752111" y="976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41002</xdr:rowOff>
    </xdr:from>
    <xdr:to>
      <xdr:col>6</xdr:col>
      <xdr:colOff>38100</xdr:colOff>
      <xdr:row>58</xdr:row>
      <xdr:rowOff>142602</xdr:rowOff>
    </xdr:to>
    <xdr:sp macro="" textlink="">
      <xdr:nvSpPr>
        <xdr:cNvPr id="134" name="フローチャート: 判断 133"/>
        <xdr:cNvSpPr/>
      </xdr:nvSpPr>
      <xdr:spPr>
        <a:xfrm>
          <a:off x="1079500" y="99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159129</xdr:rowOff>
    </xdr:from>
    <xdr:ext cx="534377" cy="259045"/>
    <xdr:sp macro="" textlink="">
      <xdr:nvSpPr>
        <xdr:cNvPr id="135" name="テキスト ボックス 134"/>
        <xdr:cNvSpPr txBox="1"/>
      </xdr:nvSpPr>
      <xdr:spPr>
        <a:xfrm>
          <a:off x="863111" y="976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68149</xdr:rowOff>
    </xdr:from>
    <xdr:to>
      <xdr:col>24</xdr:col>
      <xdr:colOff>114300</xdr:colOff>
      <xdr:row>58</xdr:row>
      <xdr:rowOff>169749</xdr:rowOff>
    </xdr:to>
    <xdr:sp macro="" textlink="">
      <xdr:nvSpPr>
        <xdr:cNvPr id="141" name="楕円 140"/>
        <xdr:cNvSpPr/>
      </xdr:nvSpPr>
      <xdr:spPr>
        <a:xfrm>
          <a:off x="4584700" y="1001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168988</xdr:rowOff>
    </xdr:from>
    <xdr:ext cx="534377" cy="259045"/>
    <xdr:sp macro="" textlink="">
      <xdr:nvSpPr>
        <xdr:cNvPr id="142" name="物件費該当値テキスト"/>
        <xdr:cNvSpPr txBox="1"/>
      </xdr:nvSpPr>
      <xdr:spPr>
        <a:xfrm>
          <a:off x="4686300" y="9941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67957</xdr:rowOff>
    </xdr:from>
    <xdr:to>
      <xdr:col>20</xdr:col>
      <xdr:colOff>38100</xdr:colOff>
      <xdr:row>58</xdr:row>
      <xdr:rowOff>169557</xdr:rowOff>
    </xdr:to>
    <xdr:sp macro="" textlink="">
      <xdr:nvSpPr>
        <xdr:cNvPr id="143" name="楕円 142"/>
        <xdr:cNvSpPr/>
      </xdr:nvSpPr>
      <xdr:spPr>
        <a:xfrm>
          <a:off x="3746500" y="1001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160684</xdr:rowOff>
    </xdr:from>
    <xdr:ext cx="534377" cy="259045"/>
    <xdr:sp macro="" textlink="">
      <xdr:nvSpPr>
        <xdr:cNvPr id="144" name="テキスト ボックス 143"/>
        <xdr:cNvSpPr txBox="1"/>
      </xdr:nvSpPr>
      <xdr:spPr>
        <a:xfrm>
          <a:off x="3530111" y="1010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57948</xdr:rowOff>
    </xdr:from>
    <xdr:to>
      <xdr:col>15</xdr:col>
      <xdr:colOff>101600</xdr:colOff>
      <xdr:row>58</xdr:row>
      <xdr:rowOff>159548</xdr:rowOff>
    </xdr:to>
    <xdr:sp macro="" textlink="">
      <xdr:nvSpPr>
        <xdr:cNvPr id="145" name="楕円 144"/>
        <xdr:cNvSpPr/>
      </xdr:nvSpPr>
      <xdr:spPr>
        <a:xfrm>
          <a:off x="2857500" y="1000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150675</xdr:rowOff>
    </xdr:from>
    <xdr:ext cx="534377" cy="259045"/>
    <xdr:sp macro="" textlink="">
      <xdr:nvSpPr>
        <xdr:cNvPr id="146" name="テキスト ボックス 145"/>
        <xdr:cNvSpPr txBox="1"/>
      </xdr:nvSpPr>
      <xdr:spPr>
        <a:xfrm>
          <a:off x="2641111" y="1009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56236</xdr:rowOff>
    </xdr:from>
    <xdr:to>
      <xdr:col>10</xdr:col>
      <xdr:colOff>165100</xdr:colOff>
      <xdr:row>58</xdr:row>
      <xdr:rowOff>157836</xdr:rowOff>
    </xdr:to>
    <xdr:sp macro="" textlink="">
      <xdr:nvSpPr>
        <xdr:cNvPr id="147" name="楕円 146"/>
        <xdr:cNvSpPr/>
      </xdr:nvSpPr>
      <xdr:spPr>
        <a:xfrm>
          <a:off x="1968500" y="1000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148963</xdr:rowOff>
    </xdr:from>
    <xdr:ext cx="534377" cy="259045"/>
    <xdr:sp macro="" textlink="">
      <xdr:nvSpPr>
        <xdr:cNvPr id="148" name="テキスト ボックス 147"/>
        <xdr:cNvSpPr txBox="1"/>
      </xdr:nvSpPr>
      <xdr:spPr>
        <a:xfrm>
          <a:off x="1752111" y="10093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59110</xdr:rowOff>
    </xdr:from>
    <xdr:to>
      <xdr:col>6</xdr:col>
      <xdr:colOff>38100</xdr:colOff>
      <xdr:row>58</xdr:row>
      <xdr:rowOff>160710</xdr:rowOff>
    </xdr:to>
    <xdr:sp macro="" textlink="">
      <xdr:nvSpPr>
        <xdr:cNvPr id="149" name="楕円 148"/>
        <xdr:cNvSpPr/>
      </xdr:nvSpPr>
      <xdr:spPr>
        <a:xfrm>
          <a:off x="1079500" y="1000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151837</xdr:rowOff>
    </xdr:from>
    <xdr:ext cx="534377" cy="259045"/>
    <xdr:sp macro="" textlink="">
      <xdr:nvSpPr>
        <xdr:cNvPr id="150" name="テキスト ボックス 149"/>
        <xdr:cNvSpPr txBox="1"/>
      </xdr:nvSpPr>
      <xdr:spPr>
        <a:xfrm>
          <a:off x="863111" y="1009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4" name="テキスト ボックス 163"/>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2" name="テキスト ボックス 17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35534</xdr:rowOff>
    </xdr:from>
    <xdr:to>
      <xdr:col>24</xdr:col>
      <xdr:colOff>62865</xdr:colOff>
      <xdr:row>79</xdr:row>
      <xdr:rowOff>14884</xdr:rowOff>
    </xdr:to>
    <xdr:cxnSp macro="">
      <xdr:nvCxnSpPr>
        <xdr:cNvPr id="174" name="直線コネクタ 173"/>
        <xdr:cNvCxnSpPr/>
      </xdr:nvCxnSpPr>
      <xdr:spPr>
        <a:xfrm flipV="1">
          <a:off x="4633595" y="12208484"/>
          <a:ext cx="1270" cy="135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18711</xdr:rowOff>
    </xdr:from>
    <xdr:ext cx="378565" cy="259045"/>
    <xdr:sp macro="" textlink="">
      <xdr:nvSpPr>
        <xdr:cNvPr id="175" name="維持補修費最小値テキスト"/>
        <xdr:cNvSpPr txBox="1"/>
      </xdr:nvSpPr>
      <xdr:spPr>
        <a:xfrm>
          <a:off x="4686300" y="13563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14884</xdr:rowOff>
    </xdr:from>
    <xdr:to>
      <xdr:col>24</xdr:col>
      <xdr:colOff>152400</xdr:colOff>
      <xdr:row>79</xdr:row>
      <xdr:rowOff>14884</xdr:rowOff>
    </xdr:to>
    <xdr:cxnSp macro="">
      <xdr:nvCxnSpPr>
        <xdr:cNvPr id="176" name="直線コネクタ 175"/>
        <xdr:cNvCxnSpPr/>
      </xdr:nvCxnSpPr>
      <xdr:spPr>
        <a:xfrm>
          <a:off x="4546600" y="1355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153661</xdr:rowOff>
    </xdr:from>
    <xdr:ext cx="534377" cy="259045"/>
    <xdr:sp macro="" textlink="">
      <xdr:nvSpPr>
        <xdr:cNvPr id="177" name="維持補修費最大値テキスト"/>
        <xdr:cNvSpPr txBox="1"/>
      </xdr:nvSpPr>
      <xdr:spPr>
        <a:xfrm>
          <a:off x="4686300" y="1198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35534</xdr:rowOff>
    </xdr:from>
    <xdr:to>
      <xdr:col>24</xdr:col>
      <xdr:colOff>152400</xdr:colOff>
      <xdr:row>71</xdr:row>
      <xdr:rowOff>35534</xdr:rowOff>
    </xdr:to>
    <xdr:cxnSp macro="">
      <xdr:nvCxnSpPr>
        <xdr:cNvPr id="178" name="直線コネクタ 177"/>
        <xdr:cNvCxnSpPr/>
      </xdr:nvCxnSpPr>
      <xdr:spPr>
        <a:xfrm>
          <a:off x="4546600" y="12208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788</xdr:rowOff>
    </xdr:from>
    <xdr:to>
      <xdr:col>24</xdr:col>
      <xdr:colOff>63500</xdr:colOff>
      <xdr:row>79</xdr:row>
      <xdr:rowOff>11074</xdr:rowOff>
    </xdr:to>
    <xdr:cxnSp macro="">
      <xdr:nvCxnSpPr>
        <xdr:cNvPr id="179" name="直線コネクタ 178"/>
        <xdr:cNvCxnSpPr/>
      </xdr:nvCxnSpPr>
      <xdr:spPr>
        <a:xfrm flipV="1">
          <a:off x="3797300" y="13545338"/>
          <a:ext cx="838200" cy="1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75886</xdr:rowOff>
    </xdr:from>
    <xdr:ext cx="469744" cy="259045"/>
    <xdr:sp macro="" textlink="">
      <xdr:nvSpPr>
        <xdr:cNvPr id="180" name="維持補修費平均値テキスト"/>
        <xdr:cNvSpPr txBox="1"/>
      </xdr:nvSpPr>
      <xdr:spPr>
        <a:xfrm>
          <a:off x="4686300" y="13106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53009</xdr:rowOff>
    </xdr:from>
    <xdr:to>
      <xdr:col>24</xdr:col>
      <xdr:colOff>114300</xdr:colOff>
      <xdr:row>77</xdr:row>
      <xdr:rowOff>154609</xdr:rowOff>
    </xdr:to>
    <xdr:sp macro="" textlink="">
      <xdr:nvSpPr>
        <xdr:cNvPr id="181" name="フローチャート: 判断 180"/>
        <xdr:cNvSpPr/>
      </xdr:nvSpPr>
      <xdr:spPr>
        <a:xfrm>
          <a:off x="4584700" y="1325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4369</xdr:rowOff>
    </xdr:from>
    <xdr:to>
      <xdr:col>19</xdr:col>
      <xdr:colOff>177800</xdr:colOff>
      <xdr:row>79</xdr:row>
      <xdr:rowOff>11074</xdr:rowOff>
    </xdr:to>
    <xdr:cxnSp macro="">
      <xdr:nvCxnSpPr>
        <xdr:cNvPr id="182" name="直線コネクタ 181"/>
        <xdr:cNvCxnSpPr/>
      </xdr:nvCxnSpPr>
      <xdr:spPr>
        <a:xfrm>
          <a:off x="2908300" y="13548919"/>
          <a:ext cx="889000" cy="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46228</xdr:rowOff>
    </xdr:from>
    <xdr:to>
      <xdr:col>20</xdr:col>
      <xdr:colOff>38100</xdr:colOff>
      <xdr:row>77</xdr:row>
      <xdr:rowOff>147828</xdr:rowOff>
    </xdr:to>
    <xdr:sp macro="" textlink="">
      <xdr:nvSpPr>
        <xdr:cNvPr id="183" name="フローチャート: 判断 182"/>
        <xdr:cNvSpPr/>
      </xdr:nvSpPr>
      <xdr:spPr>
        <a:xfrm>
          <a:off x="37465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164355</xdr:rowOff>
    </xdr:from>
    <xdr:ext cx="469744" cy="259045"/>
    <xdr:sp macro="" textlink="">
      <xdr:nvSpPr>
        <xdr:cNvPr id="184" name="テキスト ボックス 183"/>
        <xdr:cNvSpPr txBox="1"/>
      </xdr:nvSpPr>
      <xdr:spPr>
        <a:xfrm>
          <a:off x="3562428" y="1302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169038</xdr:rowOff>
    </xdr:from>
    <xdr:to>
      <xdr:col>15</xdr:col>
      <xdr:colOff>50800</xdr:colOff>
      <xdr:row>79</xdr:row>
      <xdr:rowOff>4369</xdr:rowOff>
    </xdr:to>
    <xdr:cxnSp macro="">
      <xdr:nvCxnSpPr>
        <xdr:cNvPr id="185" name="直線コネクタ 184"/>
        <xdr:cNvCxnSpPr/>
      </xdr:nvCxnSpPr>
      <xdr:spPr>
        <a:xfrm>
          <a:off x="2019300" y="13542138"/>
          <a:ext cx="889000" cy="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70307</xdr:rowOff>
    </xdr:from>
    <xdr:to>
      <xdr:col>15</xdr:col>
      <xdr:colOff>101600</xdr:colOff>
      <xdr:row>78</xdr:row>
      <xdr:rowOff>457</xdr:rowOff>
    </xdr:to>
    <xdr:sp macro="" textlink="">
      <xdr:nvSpPr>
        <xdr:cNvPr id="186" name="フローチャート: 判断 185"/>
        <xdr:cNvSpPr/>
      </xdr:nvSpPr>
      <xdr:spPr>
        <a:xfrm>
          <a:off x="2857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16984</xdr:rowOff>
    </xdr:from>
    <xdr:ext cx="469744" cy="259045"/>
    <xdr:sp macro="" textlink="">
      <xdr:nvSpPr>
        <xdr:cNvPr id="187" name="テキスト ボックス 186"/>
        <xdr:cNvSpPr txBox="1"/>
      </xdr:nvSpPr>
      <xdr:spPr>
        <a:xfrm>
          <a:off x="2673428" y="1304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161189</xdr:rowOff>
    </xdr:from>
    <xdr:to>
      <xdr:col>10</xdr:col>
      <xdr:colOff>114300</xdr:colOff>
      <xdr:row>78</xdr:row>
      <xdr:rowOff>169038</xdr:rowOff>
    </xdr:to>
    <xdr:cxnSp macro="">
      <xdr:nvCxnSpPr>
        <xdr:cNvPr id="188" name="直線コネクタ 187"/>
        <xdr:cNvCxnSpPr/>
      </xdr:nvCxnSpPr>
      <xdr:spPr>
        <a:xfrm>
          <a:off x="1130300" y="13534289"/>
          <a:ext cx="889000" cy="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69850</xdr:rowOff>
    </xdr:from>
    <xdr:to>
      <xdr:col>10</xdr:col>
      <xdr:colOff>165100</xdr:colOff>
      <xdr:row>78</xdr:row>
      <xdr:rowOff>0</xdr:rowOff>
    </xdr:to>
    <xdr:sp macro="" textlink="">
      <xdr:nvSpPr>
        <xdr:cNvPr id="189" name="フローチャート: 判断 188"/>
        <xdr:cNvSpPr/>
      </xdr:nvSpPr>
      <xdr:spPr>
        <a:xfrm>
          <a:off x="1968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16527</xdr:rowOff>
    </xdr:from>
    <xdr:ext cx="469744" cy="259045"/>
    <xdr:sp macro="" textlink="">
      <xdr:nvSpPr>
        <xdr:cNvPr id="190" name="テキスト ボックス 189"/>
        <xdr:cNvSpPr txBox="1"/>
      </xdr:nvSpPr>
      <xdr:spPr>
        <a:xfrm>
          <a:off x="1784428"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51563</xdr:rowOff>
    </xdr:from>
    <xdr:to>
      <xdr:col>6</xdr:col>
      <xdr:colOff>38100</xdr:colOff>
      <xdr:row>77</xdr:row>
      <xdr:rowOff>153163</xdr:rowOff>
    </xdr:to>
    <xdr:sp macro="" textlink="">
      <xdr:nvSpPr>
        <xdr:cNvPr id="191" name="フローチャート: 判断 190"/>
        <xdr:cNvSpPr/>
      </xdr:nvSpPr>
      <xdr:spPr>
        <a:xfrm>
          <a:off x="1079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169690</xdr:rowOff>
    </xdr:from>
    <xdr:ext cx="469744" cy="259045"/>
    <xdr:sp macro="" textlink="">
      <xdr:nvSpPr>
        <xdr:cNvPr id="192" name="テキスト ボックス 191"/>
        <xdr:cNvSpPr txBox="1"/>
      </xdr:nvSpPr>
      <xdr:spPr>
        <a:xfrm>
          <a:off x="895428"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121438</xdr:rowOff>
    </xdr:from>
    <xdr:to>
      <xdr:col>24</xdr:col>
      <xdr:colOff>114300</xdr:colOff>
      <xdr:row>79</xdr:row>
      <xdr:rowOff>51588</xdr:rowOff>
    </xdr:to>
    <xdr:sp macro="" textlink="">
      <xdr:nvSpPr>
        <xdr:cNvPr id="198" name="楕円 197"/>
        <xdr:cNvSpPr/>
      </xdr:nvSpPr>
      <xdr:spPr>
        <a:xfrm>
          <a:off x="4584700" y="1349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36365</xdr:rowOff>
    </xdr:from>
    <xdr:ext cx="378565" cy="259045"/>
    <xdr:sp macro="" textlink="">
      <xdr:nvSpPr>
        <xdr:cNvPr id="199" name="維持補修費該当値テキスト"/>
        <xdr:cNvSpPr txBox="1"/>
      </xdr:nvSpPr>
      <xdr:spPr>
        <a:xfrm>
          <a:off x="4686300" y="13409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131724</xdr:rowOff>
    </xdr:from>
    <xdr:to>
      <xdr:col>20</xdr:col>
      <xdr:colOff>38100</xdr:colOff>
      <xdr:row>79</xdr:row>
      <xdr:rowOff>61874</xdr:rowOff>
    </xdr:to>
    <xdr:sp macro="" textlink="">
      <xdr:nvSpPr>
        <xdr:cNvPr id="200" name="楕円 199"/>
        <xdr:cNvSpPr/>
      </xdr:nvSpPr>
      <xdr:spPr>
        <a:xfrm>
          <a:off x="3746500" y="1350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53001</xdr:rowOff>
    </xdr:from>
    <xdr:ext cx="378565" cy="259045"/>
    <xdr:sp macro="" textlink="">
      <xdr:nvSpPr>
        <xdr:cNvPr id="201" name="テキスト ボックス 200"/>
        <xdr:cNvSpPr txBox="1"/>
      </xdr:nvSpPr>
      <xdr:spPr>
        <a:xfrm>
          <a:off x="3608017" y="13597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125019</xdr:rowOff>
    </xdr:from>
    <xdr:to>
      <xdr:col>15</xdr:col>
      <xdr:colOff>101600</xdr:colOff>
      <xdr:row>79</xdr:row>
      <xdr:rowOff>55169</xdr:rowOff>
    </xdr:to>
    <xdr:sp macro="" textlink="">
      <xdr:nvSpPr>
        <xdr:cNvPr id="202" name="楕円 201"/>
        <xdr:cNvSpPr/>
      </xdr:nvSpPr>
      <xdr:spPr>
        <a:xfrm>
          <a:off x="2857500" y="1349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46296</xdr:rowOff>
    </xdr:from>
    <xdr:ext cx="378565" cy="259045"/>
    <xdr:sp macro="" textlink="">
      <xdr:nvSpPr>
        <xdr:cNvPr id="203" name="テキスト ボックス 202"/>
        <xdr:cNvSpPr txBox="1"/>
      </xdr:nvSpPr>
      <xdr:spPr>
        <a:xfrm>
          <a:off x="2719017" y="135908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118238</xdr:rowOff>
    </xdr:from>
    <xdr:to>
      <xdr:col>10</xdr:col>
      <xdr:colOff>165100</xdr:colOff>
      <xdr:row>79</xdr:row>
      <xdr:rowOff>48388</xdr:rowOff>
    </xdr:to>
    <xdr:sp macro="" textlink="">
      <xdr:nvSpPr>
        <xdr:cNvPr id="204" name="楕円 203"/>
        <xdr:cNvSpPr/>
      </xdr:nvSpPr>
      <xdr:spPr>
        <a:xfrm>
          <a:off x="1968500" y="1349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39515</xdr:rowOff>
    </xdr:from>
    <xdr:ext cx="378565" cy="259045"/>
    <xdr:sp macro="" textlink="">
      <xdr:nvSpPr>
        <xdr:cNvPr id="205" name="テキスト ボックス 204"/>
        <xdr:cNvSpPr txBox="1"/>
      </xdr:nvSpPr>
      <xdr:spPr>
        <a:xfrm>
          <a:off x="1830017" y="13584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110389</xdr:rowOff>
    </xdr:from>
    <xdr:to>
      <xdr:col>6</xdr:col>
      <xdr:colOff>38100</xdr:colOff>
      <xdr:row>79</xdr:row>
      <xdr:rowOff>40539</xdr:rowOff>
    </xdr:to>
    <xdr:sp macro="" textlink="">
      <xdr:nvSpPr>
        <xdr:cNvPr id="206" name="楕円 205"/>
        <xdr:cNvSpPr/>
      </xdr:nvSpPr>
      <xdr:spPr>
        <a:xfrm>
          <a:off x="1079500" y="1348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31666</xdr:rowOff>
    </xdr:from>
    <xdr:ext cx="378565" cy="259045"/>
    <xdr:sp macro="" textlink="">
      <xdr:nvSpPr>
        <xdr:cNvPr id="207" name="テキスト ボックス 206"/>
        <xdr:cNvSpPr txBox="1"/>
      </xdr:nvSpPr>
      <xdr:spPr>
        <a:xfrm>
          <a:off x="941017" y="13576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121183</xdr:rowOff>
    </xdr:from>
    <xdr:to>
      <xdr:col>24</xdr:col>
      <xdr:colOff>62865</xdr:colOff>
      <xdr:row>99</xdr:row>
      <xdr:rowOff>92684</xdr:rowOff>
    </xdr:to>
    <xdr:cxnSp macro="">
      <xdr:nvCxnSpPr>
        <xdr:cNvPr id="232" name="直線コネクタ 231"/>
        <xdr:cNvCxnSpPr/>
      </xdr:nvCxnSpPr>
      <xdr:spPr>
        <a:xfrm flipV="1">
          <a:off x="4633595" y="15380233"/>
          <a:ext cx="1270" cy="1686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96511</xdr:rowOff>
    </xdr:from>
    <xdr:ext cx="534377" cy="259045"/>
    <xdr:sp macro="" textlink="">
      <xdr:nvSpPr>
        <xdr:cNvPr id="233" name="扶助費最小値テキスト"/>
        <xdr:cNvSpPr txBox="1"/>
      </xdr:nvSpPr>
      <xdr:spPr>
        <a:xfrm>
          <a:off x="4686300" y="1707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92684</xdr:rowOff>
    </xdr:from>
    <xdr:to>
      <xdr:col>24</xdr:col>
      <xdr:colOff>152400</xdr:colOff>
      <xdr:row>99</xdr:row>
      <xdr:rowOff>92684</xdr:rowOff>
    </xdr:to>
    <xdr:cxnSp macro="">
      <xdr:nvCxnSpPr>
        <xdr:cNvPr id="234" name="直線コネクタ 233"/>
        <xdr:cNvCxnSpPr/>
      </xdr:nvCxnSpPr>
      <xdr:spPr>
        <a:xfrm>
          <a:off x="4546600" y="1706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67860</xdr:rowOff>
    </xdr:from>
    <xdr:ext cx="599010" cy="259045"/>
    <xdr:sp macro="" textlink="">
      <xdr:nvSpPr>
        <xdr:cNvPr id="235" name="扶助費最大値テキスト"/>
        <xdr:cNvSpPr txBox="1"/>
      </xdr:nvSpPr>
      <xdr:spPr>
        <a:xfrm>
          <a:off x="4686300" y="1515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121183</xdr:rowOff>
    </xdr:from>
    <xdr:to>
      <xdr:col>24</xdr:col>
      <xdr:colOff>152400</xdr:colOff>
      <xdr:row>89</xdr:row>
      <xdr:rowOff>121183</xdr:rowOff>
    </xdr:to>
    <xdr:cxnSp macro="">
      <xdr:nvCxnSpPr>
        <xdr:cNvPr id="236" name="直線コネクタ 235"/>
        <xdr:cNvCxnSpPr/>
      </xdr:nvCxnSpPr>
      <xdr:spPr>
        <a:xfrm>
          <a:off x="4546600" y="1538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108305</xdr:rowOff>
    </xdr:from>
    <xdr:to>
      <xdr:col>24</xdr:col>
      <xdr:colOff>63500</xdr:colOff>
      <xdr:row>91</xdr:row>
      <xdr:rowOff>5283</xdr:rowOff>
    </xdr:to>
    <xdr:cxnSp macro="">
      <xdr:nvCxnSpPr>
        <xdr:cNvPr id="237" name="直線コネクタ 236"/>
        <xdr:cNvCxnSpPr/>
      </xdr:nvCxnSpPr>
      <xdr:spPr>
        <a:xfrm flipV="1">
          <a:off x="3797300" y="15538805"/>
          <a:ext cx="838200" cy="68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125696</xdr:rowOff>
    </xdr:from>
    <xdr:ext cx="534377" cy="259045"/>
    <xdr:sp macro="" textlink="">
      <xdr:nvSpPr>
        <xdr:cNvPr id="238" name="扶助費平均値テキスト"/>
        <xdr:cNvSpPr txBox="1"/>
      </xdr:nvSpPr>
      <xdr:spPr>
        <a:xfrm>
          <a:off x="4686300" y="16413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147269</xdr:rowOff>
    </xdr:from>
    <xdr:to>
      <xdr:col>24</xdr:col>
      <xdr:colOff>114300</xdr:colOff>
      <xdr:row>96</xdr:row>
      <xdr:rowOff>77419</xdr:rowOff>
    </xdr:to>
    <xdr:sp macro="" textlink="">
      <xdr:nvSpPr>
        <xdr:cNvPr id="239" name="フローチャート: 判断 238"/>
        <xdr:cNvSpPr/>
      </xdr:nvSpPr>
      <xdr:spPr>
        <a:xfrm>
          <a:off x="4584700" y="1643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5283</xdr:rowOff>
    </xdr:from>
    <xdr:to>
      <xdr:col>19</xdr:col>
      <xdr:colOff>177800</xdr:colOff>
      <xdr:row>91</xdr:row>
      <xdr:rowOff>166466</xdr:rowOff>
    </xdr:to>
    <xdr:cxnSp macro="">
      <xdr:nvCxnSpPr>
        <xdr:cNvPr id="240" name="直線コネクタ 239"/>
        <xdr:cNvCxnSpPr/>
      </xdr:nvCxnSpPr>
      <xdr:spPr>
        <a:xfrm flipV="1">
          <a:off x="2908300" y="15607233"/>
          <a:ext cx="889000" cy="16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150831</xdr:rowOff>
    </xdr:from>
    <xdr:to>
      <xdr:col>20</xdr:col>
      <xdr:colOff>38100</xdr:colOff>
      <xdr:row>96</xdr:row>
      <xdr:rowOff>80981</xdr:rowOff>
    </xdr:to>
    <xdr:sp macro="" textlink="">
      <xdr:nvSpPr>
        <xdr:cNvPr id="241" name="フローチャート: 判断 240"/>
        <xdr:cNvSpPr/>
      </xdr:nvSpPr>
      <xdr:spPr>
        <a:xfrm>
          <a:off x="3746500" y="1643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72108</xdr:rowOff>
    </xdr:from>
    <xdr:ext cx="534377" cy="259045"/>
    <xdr:sp macro="" textlink="">
      <xdr:nvSpPr>
        <xdr:cNvPr id="242" name="テキスト ボックス 241"/>
        <xdr:cNvSpPr txBox="1"/>
      </xdr:nvSpPr>
      <xdr:spPr>
        <a:xfrm>
          <a:off x="3530111" y="1653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166466</xdr:rowOff>
    </xdr:from>
    <xdr:to>
      <xdr:col>15</xdr:col>
      <xdr:colOff>50800</xdr:colOff>
      <xdr:row>92</xdr:row>
      <xdr:rowOff>105296</xdr:rowOff>
    </xdr:to>
    <xdr:cxnSp macro="">
      <xdr:nvCxnSpPr>
        <xdr:cNvPr id="243" name="直線コネクタ 242"/>
        <xdr:cNvCxnSpPr/>
      </xdr:nvCxnSpPr>
      <xdr:spPr>
        <a:xfrm flipV="1">
          <a:off x="2019300" y="15768416"/>
          <a:ext cx="889000" cy="110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24816</xdr:rowOff>
    </xdr:from>
    <xdr:to>
      <xdr:col>15</xdr:col>
      <xdr:colOff>101600</xdr:colOff>
      <xdr:row>96</xdr:row>
      <xdr:rowOff>126416</xdr:rowOff>
    </xdr:to>
    <xdr:sp macro="" textlink="">
      <xdr:nvSpPr>
        <xdr:cNvPr id="244" name="フローチャート: 判断 243"/>
        <xdr:cNvSpPr/>
      </xdr:nvSpPr>
      <xdr:spPr>
        <a:xfrm>
          <a:off x="28575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117543</xdr:rowOff>
    </xdr:from>
    <xdr:ext cx="534377" cy="259045"/>
    <xdr:sp macro="" textlink="">
      <xdr:nvSpPr>
        <xdr:cNvPr id="245" name="テキスト ボックス 244"/>
        <xdr:cNvSpPr txBox="1"/>
      </xdr:nvSpPr>
      <xdr:spPr>
        <a:xfrm>
          <a:off x="2641111" y="1657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105296</xdr:rowOff>
    </xdr:from>
    <xdr:to>
      <xdr:col>10</xdr:col>
      <xdr:colOff>114300</xdr:colOff>
      <xdr:row>93</xdr:row>
      <xdr:rowOff>71577</xdr:rowOff>
    </xdr:to>
    <xdr:cxnSp macro="">
      <xdr:nvCxnSpPr>
        <xdr:cNvPr id="246" name="直線コネクタ 245"/>
        <xdr:cNvCxnSpPr/>
      </xdr:nvCxnSpPr>
      <xdr:spPr>
        <a:xfrm flipV="1">
          <a:off x="1130300" y="15878696"/>
          <a:ext cx="889000" cy="137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132544</xdr:rowOff>
    </xdr:from>
    <xdr:to>
      <xdr:col>10</xdr:col>
      <xdr:colOff>165100</xdr:colOff>
      <xdr:row>97</xdr:row>
      <xdr:rowOff>62694</xdr:rowOff>
    </xdr:to>
    <xdr:sp macro="" textlink="">
      <xdr:nvSpPr>
        <xdr:cNvPr id="247" name="フローチャート: 判断 246"/>
        <xdr:cNvSpPr/>
      </xdr:nvSpPr>
      <xdr:spPr>
        <a:xfrm>
          <a:off x="1968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53821</xdr:rowOff>
    </xdr:from>
    <xdr:ext cx="534377" cy="259045"/>
    <xdr:sp macro="" textlink="">
      <xdr:nvSpPr>
        <xdr:cNvPr id="248" name="テキスト ボックス 247"/>
        <xdr:cNvSpPr txBox="1"/>
      </xdr:nvSpPr>
      <xdr:spPr>
        <a:xfrm>
          <a:off x="1752111" y="1668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23121</xdr:rowOff>
    </xdr:from>
    <xdr:to>
      <xdr:col>6</xdr:col>
      <xdr:colOff>38100</xdr:colOff>
      <xdr:row>97</xdr:row>
      <xdr:rowOff>124721</xdr:rowOff>
    </xdr:to>
    <xdr:sp macro="" textlink="">
      <xdr:nvSpPr>
        <xdr:cNvPr id="249" name="フローチャート: 判断 248"/>
        <xdr:cNvSpPr/>
      </xdr:nvSpPr>
      <xdr:spPr>
        <a:xfrm>
          <a:off x="1079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115848</xdr:rowOff>
    </xdr:from>
    <xdr:ext cx="534377" cy="259045"/>
    <xdr:sp macro="" textlink="">
      <xdr:nvSpPr>
        <xdr:cNvPr id="250" name="テキスト ボックス 249"/>
        <xdr:cNvSpPr txBox="1"/>
      </xdr:nvSpPr>
      <xdr:spPr>
        <a:xfrm>
          <a:off x="863111" y="1674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57505</xdr:rowOff>
    </xdr:from>
    <xdr:to>
      <xdr:col>24</xdr:col>
      <xdr:colOff>114300</xdr:colOff>
      <xdr:row>90</xdr:row>
      <xdr:rowOff>159105</xdr:rowOff>
    </xdr:to>
    <xdr:sp macro="" textlink="">
      <xdr:nvSpPr>
        <xdr:cNvPr id="256" name="楕円 255"/>
        <xdr:cNvSpPr/>
      </xdr:nvSpPr>
      <xdr:spPr>
        <a:xfrm>
          <a:off x="4584700" y="1548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80382</xdr:rowOff>
    </xdr:from>
    <xdr:ext cx="599010" cy="259045"/>
    <xdr:sp macro="" textlink="">
      <xdr:nvSpPr>
        <xdr:cNvPr id="257" name="扶助費該当値テキスト"/>
        <xdr:cNvSpPr txBox="1"/>
      </xdr:nvSpPr>
      <xdr:spPr>
        <a:xfrm>
          <a:off x="4686300" y="15339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125933</xdr:rowOff>
    </xdr:from>
    <xdr:to>
      <xdr:col>20</xdr:col>
      <xdr:colOff>38100</xdr:colOff>
      <xdr:row>91</xdr:row>
      <xdr:rowOff>56083</xdr:rowOff>
    </xdr:to>
    <xdr:sp macro="" textlink="">
      <xdr:nvSpPr>
        <xdr:cNvPr id="258" name="楕円 257"/>
        <xdr:cNvSpPr/>
      </xdr:nvSpPr>
      <xdr:spPr>
        <a:xfrm>
          <a:off x="3746500" y="1555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72610</xdr:rowOff>
    </xdr:from>
    <xdr:ext cx="599010" cy="259045"/>
    <xdr:sp macro="" textlink="">
      <xdr:nvSpPr>
        <xdr:cNvPr id="259" name="テキスト ボックス 258"/>
        <xdr:cNvSpPr txBox="1"/>
      </xdr:nvSpPr>
      <xdr:spPr>
        <a:xfrm>
          <a:off x="3497795" y="15331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115666</xdr:rowOff>
    </xdr:from>
    <xdr:to>
      <xdr:col>15</xdr:col>
      <xdr:colOff>101600</xdr:colOff>
      <xdr:row>92</xdr:row>
      <xdr:rowOff>45816</xdr:rowOff>
    </xdr:to>
    <xdr:sp macro="" textlink="">
      <xdr:nvSpPr>
        <xdr:cNvPr id="260" name="楕円 259"/>
        <xdr:cNvSpPr/>
      </xdr:nvSpPr>
      <xdr:spPr>
        <a:xfrm>
          <a:off x="2857500" y="1571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62343</xdr:rowOff>
    </xdr:from>
    <xdr:ext cx="599010" cy="259045"/>
    <xdr:sp macro="" textlink="">
      <xdr:nvSpPr>
        <xdr:cNvPr id="261" name="テキスト ボックス 260"/>
        <xdr:cNvSpPr txBox="1"/>
      </xdr:nvSpPr>
      <xdr:spPr>
        <a:xfrm>
          <a:off x="2608795" y="1549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54496</xdr:rowOff>
    </xdr:from>
    <xdr:to>
      <xdr:col>10</xdr:col>
      <xdr:colOff>165100</xdr:colOff>
      <xdr:row>92</xdr:row>
      <xdr:rowOff>156096</xdr:rowOff>
    </xdr:to>
    <xdr:sp macro="" textlink="">
      <xdr:nvSpPr>
        <xdr:cNvPr id="262" name="楕円 261"/>
        <xdr:cNvSpPr/>
      </xdr:nvSpPr>
      <xdr:spPr>
        <a:xfrm>
          <a:off x="1968500" y="1582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1173</xdr:rowOff>
    </xdr:from>
    <xdr:ext cx="534377" cy="259045"/>
    <xdr:sp macro="" textlink="">
      <xdr:nvSpPr>
        <xdr:cNvPr id="263" name="テキスト ボックス 262"/>
        <xdr:cNvSpPr txBox="1"/>
      </xdr:nvSpPr>
      <xdr:spPr>
        <a:xfrm>
          <a:off x="1752111" y="1560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20777</xdr:rowOff>
    </xdr:from>
    <xdr:to>
      <xdr:col>6</xdr:col>
      <xdr:colOff>38100</xdr:colOff>
      <xdr:row>93</xdr:row>
      <xdr:rowOff>122377</xdr:rowOff>
    </xdr:to>
    <xdr:sp macro="" textlink="">
      <xdr:nvSpPr>
        <xdr:cNvPr id="264" name="楕円 263"/>
        <xdr:cNvSpPr/>
      </xdr:nvSpPr>
      <xdr:spPr>
        <a:xfrm>
          <a:off x="1079500" y="1596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138904</xdr:rowOff>
    </xdr:from>
    <xdr:ext cx="534377" cy="259045"/>
    <xdr:sp macro="" textlink="">
      <xdr:nvSpPr>
        <xdr:cNvPr id="265" name="テキスト ボックス 264"/>
        <xdr:cNvSpPr txBox="1"/>
      </xdr:nvSpPr>
      <xdr:spPr>
        <a:xfrm>
          <a:off x="863111" y="1574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165913</xdr:rowOff>
    </xdr:from>
    <xdr:to>
      <xdr:col>54</xdr:col>
      <xdr:colOff>189865</xdr:colOff>
      <xdr:row>38</xdr:row>
      <xdr:rowOff>155180</xdr:rowOff>
    </xdr:to>
    <xdr:cxnSp macro="">
      <xdr:nvCxnSpPr>
        <xdr:cNvPr id="291" name="直線コネクタ 290"/>
        <xdr:cNvCxnSpPr/>
      </xdr:nvCxnSpPr>
      <xdr:spPr>
        <a:xfrm flipV="1">
          <a:off x="10475595" y="5309413"/>
          <a:ext cx="1270" cy="1360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159007</xdr:rowOff>
    </xdr:from>
    <xdr:ext cx="534377" cy="259045"/>
    <xdr:sp macro="" textlink="">
      <xdr:nvSpPr>
        <xdr:cNvPr id="292" name="補助費等最小値テキスト"/>
        <xdr:cNvSpPr txBox="1"/>
      </xdr:nvSpPr>
      <xdr:spPr>
        <a:xfrm>
          <a:off x="10528300" y="667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155180</xdr:rowOff>
    </xdr:from>
    <xdr:to>
      <xdr:col>55</xdr:col>
      <xdr:colOff>88900</xdr:colOff>
      <xdr:row>38</xdr:row>
      <xdr:rowOff>155180</xdr:rowOff>
    </xdr:to>
    <xdr:cxnSp macro="">
      <xdr:nvCxnSpPr>
        <xdr:cNvPr id="293" name="直線コネクタ 292"/>
        <xdr:cNvCxnSpPr/>
      </xdr:nvCxnSpPr>
      <xdr:spPr>
        <a:xfrm>
          <a:off x="10388600" y="667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112590</xdr:rowOff>
    </xdr:from>
    <xdr:ext cx="599010" cy="259045"/>
    <xdr:sp macro="" textlink="">
      <xdr:nvSpPr>
        <xdr:cNvPr id="294" name="補助費等最大値テキスト"/>
        <xdr:cNvSpPr txBox="1"/>
      </xdr:nvSpPr>
      <xdr:spPr>
        <a:xfrm>
          <a:off x="10528300" y="5084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165913</xdr:rowOff>
    </xdr:from>
    <xdr:to>
      <xdr:col>55</xdr:col>
      <xdr:colOff>88900</xdr:colOff>
      <xdr:row>30</xdr:row>
      <xdr:rowOff>165913</xdr:rowOff>
    </xdr:to>
    <xdr:cxnSp macro="">
      <xdr:nvCxnSpPr>
        <xdr:cNvPr id="295" name="直線コネクタ 294"/>
        <xdr:cNvCxnSpPr/>
      </xdr:nvCxnSpPr>
      <xdr:spPr>
        <a:xfrm>
          <a:off x="10388600" y="530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49272</xdr:rowOff>
    </xdr:from>
    <xdr:to>
      <xdr:col>55</xdr:col>
      <xdr:colOff>0</xdr:colOff>
      <xdr:row>37</xdr:row>
      <xdr:rowOff>56032</xdr:rowOff>
    </xdr:to>
    <xdr:cxnSp macro="">
      <xdr:nvCxnSpPr>
        <xdr:cNvPr id="296" name="直線コネクタ 295"/>
        <xdr:cNvCxnSpPr/>
      </xdr:nvCxnSpPr>
      <xdr:spPr>
        <a:xfrm flipV="1">
          <a:off x="9639300" y="6392922"/>
          <a:ext cx="838200" cy="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95590</xdr:rowOff>
    </xdr:from>
    <xdr:ext cx="534377" cy="259045"/>
    <xdr:sp macro="" textlink="">
      <xdr:nvSpPr>
        <xdr:cNvPr id="297" name="補助費等平均値テキスト"/>
        <xdr:cNvSpPr txBox="1"/>
      </xdr:nvSpPr>
      <xdr:spPr>
        <a:xfrm>
          <a:off x="10528300" y="6096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72713</xdr:rowOff>
    </xdr:from>
    <xdr:to>
      <xdr:col>55</xdr:col>
      <xdr:colOff>50800</xdr:colOff>
      <xdr:row>37</xdr:row>
      <xdr:rowOff>2863</xdr:rowOff>
    </xdr:to>
    <xdr:sp macro="" textlink="">
      <xdr:nvSpPr>
        <xdr:cNvPr id="298" name="フローチャート: 判断 297"/>
        <xdr:cNvSpPr/>
      </xdr:nvSpPr>
      <xdr:spPr>
        <a:xfrm>
          <a:off x="104267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56032</xdr:rowOff>
    </xdr:from>
    <xdr:to>
      <xdr:col>50</xdr:col>
      <xdr:colOff>114300</xdr:colOff>
      <xdr:row>37</xdr:row>
      <xdr:rowOff>59908</xdr:rowOff>
    </xdr:to>
    <xdr:cxnSp macro="">
      <xdr:nvCxnSpPr>
        <xdr:cNvPr id="299" name="直線コネクタ 298"/>
        <xdr:cNvCxnSpPr/>
      </xdr:nvCxnSpPr>
      <xdr:spPr>
        <a:xfrm flipV="1">
          <a:off x="8750300" y="6399682"/>
          <a:ext cx="889000" cy="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92514</xdr:rowOff>
    </xdr:from>
    <xdr:to>
      <xdr:col>50</xdr:col>
      <xdr:colOff>165100</xdr:colOff>
      <xdr:row>37</xdr:row>
      <xdr:rowOff>22664</xdr:rowOff>
    </xdr:to>
    <xdr:sp macro="" textlink="">
      <xdr:nvSpPr>
        <xdr:cNvPr id="300" name="フローチャート: 判断 299"/>
        <xdr:cNvSpPr/>
      </xdr:nvSpPr>
      <xdr:spPr>
        <a:xfrm>
          <a:off x="9588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39191</xdr:rowOff>
    </xdr:from>
    <xdr:ext cx="534377" cy="259045"/>
    <xdr:sp macro="" textlink="">
      <xdr:nvSpPr>
        <xdr:cNvPr id="301" name="テキスト ボックス 300"/>
        <xdr:cNvSpPr txBox="1"/>
      </xdr:nvSpPr>
      <xdr:spPr>
        <a:xfrm>
          <a:off x="9372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55161</xdr:rowOff>
    </xdr:from>
    <xdr:to>
      <xdr:col>45</xdr:col>
      <xdr:colOff>177800</xdr:colOff>
      <xdr:row>37</xdr:row>
      <xdr:rowOff>59908</xdr:rowOff>
    </xdr:to>
    <xdr:cxnSp macro="">
      <xdr:nvCxnSpPr>
        <xdr:cNvPr id="302" name="直線コネクタ 301"/>
        <xdr:cNvCxnSpPr/>
      </xdr:nvCxnSpPr>
      <xdr:spPr>
        <a:xfrm>
          <a:off x="7861300" y="6398811"/>
          <a:ext cx="889000" cy="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66247</xdr:rowOff>
    </xdr:from>
    <xdr:to>
      <xdr:col>46</xdr:col>
      <xdr:colOff>38100</xdr:colOff>
      <xdr:row>36</xdr:row>
      <xdr:rowOff>167847</xdr:rowOff>
    </xdr:to>
    <xdr:sp macro="" textlink="">
      <xdr:nvSpPr>
        <xdr:cNvPr id="303" name="フローチャート: 判断 302"/>
        <xdr:cNvSpPr/>
      </xdr:nvSpPr>
      <xdr:spPr>
        <a:xfrm>
          <a:off x="8699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12924</xdr:rowOff>
    </xdr:from>
    <xdr:ext cx="534377" cy="259045"/>
    <xdr:sp macro="" textlink="">
      <xdr:nvSpPr>
        <xdr:cNvPr id="304" name="テキスト ボックス 303"/>
        <xdr:cNvSpPr txBox="1"/>
      </xdr:nvSpPr>
      <xdr:spPr>
        <a:xfrm>
          <a:off x="8483111" y="60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55161</xdr:rowOff>
    </xdr:from>
    <xdr:to>
      <xdr:col>41</xdr:col>
      <xdr:colOff>50800</xdr:colOff>
      <xdr:row>37</xdr:row>
      <xdr:rowOff>57981</xdr:rowOff>
    </xdr:to>
    <xdr:cxnSp macro="">
      <xdr:nvCxnSpPr>
        <xdr:cNvPr id="305" name="直線コネクタ 304"/>
        <xdr:cNvCxnSpPr/>
      </xdr:nvCxnSpPr>
      <xdr:spPr>
        <a:xfrm flipV="1">
          <a:off x="6972300" y="6398811"/>
          <a:ext cx="8890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106056</xdr:rowOff>
    </xdr:from>
    <xdr:to>
      <xdr:col>41</xdr:col>
      <xdr:colOff>101600</xdr:colOff>
      <xdr:row>37</xdr:row>
      <xdr:rowOff>36206</xdr:rowOff>
    </xdr:to>
    <xdr:sp macro="" textlink="">
      <xdr:nvSpPr>
        <xdr:cNvPr id="306" name="フローチャート: 判断 305"/>
        <xdr:cNvSpPr/>
      </xdr:nvSpPr>
      <xdr:spPr>
        <a:xfrm>
          <a:off x="7810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52733</xdr:rowOff>
    </xdr:from>
    <xdr:ext cx="534377" cy="259045"/>
    <xdr:sp macro="" textlink="">
      <xdr:nvSpPr>
        <xdr:cNvPr id="307" name="テキスト ボックス 306"/>
        <xdr:cNvSpPr txBox="1"/>
      </xdr:nvSpPr>
      <xdr:spPr>
        <a:xfrm>
          <a:off x="7594111" y="60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124333</xdr:rowOff>
    </xdr:from>
    <xdr:to>
      <xdr:col>36</xdr:col>
      <xdr:colOff>165100</xdr:colOff>
      <xdr:row>37</xdr:row>
      <xdr:rowOff>54483</xdr:rowOff>
    </xdr:to>
    <xdr:sp macro="" textlink="">
      <xdr:nvSpPr>
        <xdr:cNvPr id="308" name="フローチャート: 判断 307"/>
        <xdr:cNvSpPr/>
      </xdr:nvSpPr>
      <xdr:spPr>
        <a:xfrm>
          <a:off x="6921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71010</xdr:rowOff>
    </xdr:from>
    <xdr:ext cx="534377" cy="259045"/>
    <xdr:sp macro="" textlink="">
      <xdr:nvSpPr>
        <xdr:cNvPr id="309" name="テキスト ボックス 308"/>
        <xdr:cNvSpPr txBox="1"/>
      </xdr:nvSpPr>
      <xdr:spPr>
        <a:xfrm>
          <a:off x="6705111" y="607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169922</xdr:rowOff>
    </xdr:from>
    <xdr:to>
      <xdr:col>55</xdr:col>
      <xdr:colOff>50800</xdr:colOff>
      <xdr:row>37</xdr:row>
      <xdr:rowOff>100072</xdr:rowOff>
    </xdr:to>
    <xdr:sp macro="" textlink="">
      <xdr:nvSpPr>
        <xdr:cNvPr id="315" name="楕円 314"/>
        <xdr:cNvSpPr/>
      </xdr:nvSpPr>
      <xdr:spPr>
        <a:xfrm>
          <a:off x="10426700" y="634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148349</xdr:rowOff>
    </xdr:from>
    <xdr:ext cx="534377" cy="259045"/>
    <xdr:sp macro="" textlink="">
      <xdr:nvSpPr>
        <xdr:cNvPr id="316" name="補助費等該当値テキスト"/>
        <xdr:cNvSpPr txBox="1"/>
      </xdr:nvSpPr>
      <xdr:spPr>
        <a:xfrm>
          <a:off x="10528300" y="6320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5232</xdr:rowOff>
    </xdr:from>
    <xdr:to>
      <xdr:col>50</xdr:col>
      <xdr:colOff>165100</xdr:colOff>
      <xdr:row>37</xdr:row>
      <xdr:rowOff>106832</xdr:rowOff>
    </xdr:to>
    <xdr:sp macro="" textlink="">
      <xdr:nvSpPr>
        <xdr:cNvPr id="317" name="楕円 316"/>
        <xdr:cNvSpPr/>
      </xdr:nvSpPr>
      <xdr:spPr>
        <a:xfrm>
          <a:off x="9588500" y="634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97959</xdr:rowOff>
    </xdr:from>
    <xdr:ext cx="534377" cy="259045"/>
    <xdr:sp macro="" textlink="">
      <xdr:nvSpPr>
        <xdr:cNvPr id="318" name="テキスト ボックス 317"/>
        <xdr:cNvSpPr txBox="1"/>
      </xdr:nvSpPr>
      <xdr:spPr>
        <a:xfrm>
          <a:off x="9372111" y="6441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9108</xdr:rowOff>
    </xdr:from>
    <xdr:to>
      <xdr:col>46</xdr:col>
      <xdr:colOff>38100</xdr:colOff>
      <xdr:row>37</xdr:row>
      <xdr:rowOff>110708</xdr:rowOff>
    </xdr:to>
    <xdr:sp macro="" textlink="">
      <xdr:nvSpPr>
        <xdr:cNvPr id="319" name="楕円 318"/>
        <xdr:cNvSpPr/>
      </xdr:nvSpPr>
      <xdr:spPr>
        <a:xfrm>
          <a:off x="8699500" y="635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101835</xdr:rowOff>
    </xdr:from>
    <xdr:ext cx="534377" cy="259045"/>
    <xdr:sp macro="" textlink="">
      <xdr:nvSpPr>
        <xdr:cNvPr id="320" name="テキスト ボックス 319"/>
        <xdr:cNvSpPr txBox="1"/>
      </xdr:nvSpPr>
      <xdr:spPr>
        <a:xfrm>
          <a:off x="8483111" y="644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4361</xdr:rowOff>
    </xdr:from>
    <xdr:to>
      <xdr:col>41</xdr:col>
      <xdr:colOff>101600</xdr:colOff>
      <xdr:row>37</xdr:row>
      <xdr:rowOff>105961</xdr:rowOff>
    </xdr:to>
    <xdr:sp macro="" textlink="">
      <xdr:nvSpPr>
        <xdr:cNvPr id="321" name="楕円 320"/>
        <xdr:cNvSpPr/>
      </xdr:nvSpPr>
      <xdr:spPr>
        <a:xfrm>
          <a:off x="7810500" y="634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97088</xdr:rowOff>
    </xdr:from>
    <xdr:ext cx="534377" cy="259045"/>
    <xdr:sp macro="" textlink="">
      <xdr:nvSpPr>
        <xdr:cNvPr id="322" name="テキスト ボックス 321"/>
        <xdr:cNvSpPr txBox="1"/>
      </xdr:nvSpPr>
      <xdr:spPr>
        <a:xfrm>
          <a:off x="7594111" y="644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7181</xdr:rowOff>
    </xdr:from>
    <xdr:to>
      <xdr:col>36</xdr:col>
      <xdr:colOff>165100</xdr:colOff>
      <xdr:row>37</xdr:row>
      <xdr:rowOff>108781</xdr:rowOff>
    </xdr:to>
    <xdr:sp macro="" textlink="">
      <xdr:nvSpPr>
        <xdr:cNvPr id="323" name="楕円 322"/>
        <xdr:cNvSpPr/>
      </xdr:nvSpPr>
      <xdr:spPr>
        <a:xfrm>
          <a:off x="6921500" y="635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99908</xdr:rowOff>
    </xdr:from>
    <xdr:ext cx="534377" cy="259045"/>
    <xdr:sp macro="" textlink="">
      <xdr:nvSpPr>
        <xdr:cNvPr id="324" name="テキスト ボックス 323"/>
        <xdr:cNvSpPr txBox="1"/>
      </xdr:nvSpPr>
      <xdr:spPr>
        <a:xfrm>
          <a:off x="6705111" y="644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101204</xdr:rowOff>
    </xdr:from>
    <xdr:to>
      <xdr:col>54</xdr:col>
      <xdr:colOff>189865</xdr:colOff>
      <xdr:row>58</xdr:row>
      <xdr:rowOff>166743</xdr:rowOff>
    </xdr:to>
    <xdr:cxnSp macro="">
      <xdr:nvCxnSpPr>
        <xdr:cNvPr id="348" name="直線コネクタ 347"/>
        <xdr:cNvCxnSpPr/>
      </xdr:nvCxnSpPr>
      <xdr:spPr>
        <a:xfrm flipV="1">
          <a:off x="10475595" y="8845154"/>
          <a:ext cx="1270" cy="1265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170570</xdr:rowOff>
    </xdr:from>
    <xdr:ext cx="469744" cy="259045"/>
    <xdr:sp macro="" textlink="">
      <xdr:nvSpPr>
        <xdr:cNvPr id="349" name="普通建設事業費最小値テキスト"/>
        <xdr:cNvSpPr txBox="1"/>
      </xdr:nvSpPr>
      <xdr:spPr>
        <a:xfrm>
          <a:off x="10528300" y="1011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166743</xdr:rowOff>
    </xdr:from>
    <xdr:to>
      <xdr:col>55</xdr:col>
      <xdr:colOff>88900</xdr:colOff>
      <xdr:row>58</xdr:row>
      <xdr:rowOff>166743</xdr:rowOff>
    </xdr:to>
    <xdr:cxnSp macro="">
      <xdr:nvCxnSpPr>
        <xdr:cNvPr id="350" name="直線コネクタ 349"/>
        <xdr:cNvCxnSpPr/>
      </xdr:nvCxnSpPr>
      <xdr:spPr>
        <a:xfrm>
          <a:off x="10388600" y="1011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47881</xdr:rowOff>
    </xdr:from>
    <xdr:ext cx="599010" cy="259045"/>
    <xdr:sp macro="" textlink="">
      <xdr:nvSpPr>
        <xdr:cNvPr id="351" name="普通建設事業費最大値テキスト"/>
        <xdr:cNvSpPr txBox="1"/>
      </xdr:nvSpPr>
      <xdr:spPr>
        <a:xfrm>
          <a:off x="10528300" y="862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101204</xdr:rowOff>
    </xdr:from>
    <xdr:to>
      <xdr:col>55</xdr:col>
      <xdr:colOff>88900</xdr:colOff>
      <xdr:row>51</xdr:row>
      <xdr:rowOff>101204</xdr:rowOff>
    </xdr:to>
    <xdr:cxnSp macro="">
      <xdr:nvCxnSpPr>
        <xdr:cNvPr id="352" name="直線コネクタ 351"/>
        <xdr:cNvCxnSpPr/>
      </xdr:nvCxnSpPr>
      <xdr:spPr>
        <a:xfrm>
          <a:off x="10388600" y="8845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76789</xdr:rowOff>
    </xdr:from>
    <xdr:to>
      <xdr:col>55</xdr:col>
      <xdr:colOff>0</xdr:colOff>
      <xdr:row>57</xdr:row>
      <xdr:rowOff>145133</xdr:rowOff>
    </xdr:to>
    <xdr:cxnSp macro="">
      <xdr:nvCxnSpPr>
        <xdr:cNvPr id="353" name="直線コネクタ 352"/>
        <xdr:cNvCxnSpPr/>
      </xdr:nvCxnSpPr>
      <xdr:spPr>
        <a:xfrm>
          <a:off x="9639300" y="9677989"/>
          <a:ext cx="838200" cy="239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169788</xdr:rowOff>
    </xdr:from>
    <xdr:ext cx="534377" cy="259045"/>
    <xdr:sp macro="" textlink="">
      <xdr:nvSpPr>
        <xdr:cNvPr id="354" name="普通建設事業費平均値テキスト"/>
        <xdr:cNvSpPr txBox="1"/>
      </xdr:nvSpPr>
      <xdr:spPr>
        <a:xfrm>
          <a:off x="10528300" y="9599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146911</xdr:rowOff>
    </xdr:from>
    <xdr:to>
      <xdr:col>55</xdr:col>
      <xdr:colOff>50800</xdr:colOff>
      <xdr:row>57</xdr:row>
      <xdr:rowOff>77061</xdr:rowOff>
    </xdr:to>
    <xdr:sp macro="" textlink="">
      <xdr:nvSpPr>
        <xdr:cNvPr id="355" name="フローチャート: 判断 354"/>
        <xdr:cNvSpPr/>
      </xdr:nvSpPr>
      <xdr:spPr>
        <a:xfrm>
          <a:off x="104267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76789</xdr:rowOff>
    </xdr:from>
    <xdr:to>
      <xdr:col>50</xdr:col>
      <xdr:colOff>114300</xdr:colOff>
      <xdr:row>56</xdr:row>
      <xdr:rowOff>124034</xdr:rowOff>
    </xdr:to>
    <xdr:cxnSp macro="">
      <xdr:nvCxnSpPr>
        <xdr:cNvPr id="356" name="直線コネクタ 355"/>
        <xdr:cNvCxnSpPr/>
      </xdr:nvCxnSpPr>
      <xdr:spPr>
        <a:xfrm flipV="1">
          <a:off x="8750300" y="9677989"/>
          <a:ext cx="889000" cy="4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110305</xdr:rowOff>
    </xdr:from>
    <xdr:to>
      <xdr:col>50</xdr:col>
      <xdr:colOff>165100</xdr:colOff>
      <xdr:row>57</xdr:row>
      <xdr:rowOff>40455</xdr:rowOff>
    </xdr:to>
    <xdr:sp macro="" textlink="">
      <xdr:nvSpPr>
        <xdr:cNvPr id="357" name="フローチャート: 判断 356"/>
        <xdr:cNvSpPr/>
      </xdr:nvSpPr>
      <xdr:spPr>
        <a:xfrm>
          <a:off x="95885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31582</xdr:rowOff>
    </xdr:from>
    <xdr:ext cx="534377" cy="259045"/>
    <xdr:sp macro="" textlink="">
      <xdr:nvSpPr>
        <xdr:cNvPr id="358" name="テキスト ボックス 357"/>
        <xdr:cNvSpPr txBox="1"/>
      </xdr:nvSpPr>
      <xdr:spPr>
        <a:xfrm>
          <a:off x="9372111" y="980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156152</xdr:rowOff>
    </xdr:from>
    <xdr:to>
      <xdr:col>45</xdr:col>
      <xdr:colOff>177800</xdr:colOff>
      <xdr:row>56</xdr:row>
      <xdr:rowOff>124034</xdr:rowOff>
    </xdr:to>
    <xdr:cxnSp macro="">
      <xdr:nvCxnSpPr>
        <xdr:cNvPr id="359" name="直線コネクタ 358"/>
        <xdr:cNvCxnSpPr/>
      </xdr:nvCxnSpPr>
      <xdr:spPr>
        <a:xfrm>
          <a:off x="7861300" y="9414452"/>
          <a:ext cx="889000" cy="31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144236</xdr:rowOff>
    </xdr:from>
    <xdr:to>
      <xdr:col>46</xdr:col>
      <xdr:colOff>38100</xdr:colOff>
      <xdr:row>57</xdr:row>
      <xdr:rowOff>74386</xdr:rowOff>
    </xdr:to>
    <xdr:sp macro="" textlink="">
      <xdr:nvSpPr>
        <xdr:cNvPr id="360" name="フローチャート: 判断 359"/>
        <xdr:cNvSpPr/>
      </xdr:nvSpPr>
      <xdr:spPr>
        <a:xfrm>
          <a:off x="8699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65513</xdr:rowOff>
    </xdr:from>
    <xdr:ext cx="534377" cy="259045"/>
    <xdr:sp macro="" textlink="">
      <xdr:nvSpPr>
        <xdr:cNvPr id="361" name="テキスト ボックス 360"/>
        <xdr:cNvSpPr txBox="1"/>
      </xdr:nvSpPr>
      <xdr:spPr>
        <a:xfrm>
          <a:off x="8483111" y="983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156152</xdr:rowOff>
    </xdr:from>
    <xdr:to>
      <xdr:col>41</xdr:col>
      <xdr:colOff>50800</xdr:colOff>
      <xdr:row>55</xdr:row>
      <xdr:rowOff>122486</xdr:rowOff>
    </xdr:to>
    <xdr:cxnSp macro="">
      <xdr:nvCxnSpPr>
        <xdr:cNvPr id="362" name="直線コネクタ 361"/>
        <xdr:cNvCxnSpPr/>
      </xdr:nvCxnSpPr>
      <xdr:spPr>
        <a:xfrm flipV="1">
          <a:off x="6972300" y="9414452"/>
          <a:ext cx="889000" cy="137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127617</xdr:rowOff>
    </xdr:from>
    <xdr:to>
      <xdr:col>41</xdr:col>
      <xdr:colOff>101600</xdr:colOff>
      <xdr:row>57</xdr:row>
      <xdr:rowOff>57767</xdr:rowOff>
    </xdr:to>
    <xdr:sp macro="" textlink="">
      <xdr:nvSpPr>
        <xdr:cNvPr id="363" name="フローチャート: 判断 362"/>
        <xdr:cNvSpPr/>
      </xdr:nvSpPr>
      <xdr:spPr>
        <a:xfrm>
          <a:off x="7810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48894</xdr:rowOff>
    </xdr:from>
    <xdr:ext cx="534377" cy="259045"/>
    <xdr:sp macro="" textlink="">
      <xdr:nvSpPr>
        <xdr:cNvPr id="364" name="テキスト ボックス 363"/>
        <xdr:cNvSpPr txBox="1"/>
      </xdr:nvSpPr>
      <xdr:spPr>
        <a:xfrm>
          <a:off x="7594111" y="982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101915</xdr:rowOff>
    </xdr:from>
    <xdr:to>
      <xdr:col>36</xdr:col>
      <xdr:colOff>165100</xdr:colOff>
      <xdr:row>57</xdr:row>
      <xdr:rowOff>32065</xdr:rowOff>
    </xdr:to>
    <xdr:sp macro="" textlink="">
      <xdr:nvSpPr>
        <xdr:cNvPr id="365" name="フローチャート: 判断 364"/>
        <xdr:cNvSpPr/>
      </xdr:nvSpPr>
      <xdr:spPr>
        <a:xfrm>
          <a:off x="6921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23192</xdr:rowOff>
    </xdr:from>
    <xdr:ext cx="534377" cy="259045"/>
    <xdr:sp macro="" textlink="">
      <xdr:nvSpPr>
        <xdr:cNvPr id="366" name="テキスト ボックス 365"/>
        <xdr:cNvSpPr txBox="1"/>
      </xdr:nvSpPr>
      <xdr:spPr>
        <a:xfrm>
          <a:off x="6705111" y="97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94333</xdr:rowOff>
    </xdr:from>
    <xdr:to>
      <xdr:col>55</xdr:col>
      <xdr:colOff>50800</xdr:colOff>
      <xdr:row>58</xdr:row>
      <xdr:rowOff>24483</xdr:rowOff>
    </xdr:to>
    <xdr:sp macro="" textlink="">
      <xdr:nvSpPr>
        <xdr:cNvPr id="372" name="楕円 371"/>
        <xdr:cNvSpPr/>
      </xdr:nvSpPr>
      <xdr:spPr>
        <a:xfrm>
          <a:off x="10426700" y="986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72760</xdr:rowOff>
    </xdr:from>
    <xdr:ext cx="534377" cy="259045"/>
    <xdr:sp macro="" textlink="">
      <xdr:nvSpPr>
        <xdr:cNvPr id="373" name="普通建設事業費該当値テキスト"/>
        <xdr:cNvSpPr txBox="1"/>
      </xdr:nvSpPr>
      <xdr:spPr>
        <a:xfrm>
          <a:off x="10528300" y="984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25989</xdr:rowOff>
    </xdr:from>
    <xdr:to>
      <xdr:col>50</xdr:col>
      <xdr:colOff>165100</xdr:colOff>
      <xdr:row>56</xdr:row>
      <xdr:rowOff>127589</xdr:rowOff>
    </xdr:to>
    <xdr:sp macro="" textlink="">
      <xdr:nvSpPr>
        <xdr:cNvPr id="374" name="楕円 373"/>
        <xdr:cNvSpPr/>
      </xdr:nvSpPr>
      <xdr:spPr>
        <a:xfrm>
          <a:off x="9588500" y="962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144116</xdr:rowOff>
    </xdr:from>
    <xdr:ext cx="534377" cy="259045"/>
    <xdr:sp macro="" textlink="">
      <xdr:nvSpPr>
        <xdr:cNvPr id="375" name="テキスト ボックス 374"/>
        <xdr:cNvSpPr txBox="1"/>
      </xdr:nvSpPr>
      <xdr:spPr>
        <a:xfrm>
          <a:off x="9372111" y="940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73234</xdr:rowOff>
    </xdr:from>
    <xdr:to>
      <xdr:col>46</xdr:col>
      <xdr:colOff>38100</xdr:colOff>
      <xdr:row>57</xdr:row>
      <xdr:rowOff>3384</xdr:rowOff>
    </xdr:to>
    <xdr:sp macro="" textlink="">
      <xdr:nvSpPr>
        <xdr:cNvPr id="376" name="楕円 375"/>
        <xdr:cNvSpPr/>
      </xdr:nvSpPr>
      <xdr:spPr>
        <a:xfrm>
          <a:off x="8699500" y="967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19911</xdr:rowOff>
    </xdr:from>
    <xdr:ext cx="534377" cy="259045"/>
    <xdr:sp macro="" textlink="">
      <xdr:nvSpPr>
        <xdr:cNvPr id="377" name="テキスト ボックス 376"/>
        <xdr:cNvSpPr txBox="1"/>
      </xdr:nvSpPr>
      <xdr:spPr>
        <a:xfrm>
          <a:off x="8483111" y="944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105352</xdr:rowOff>
    </xdr:from>
    <xdr:to>
      <xdr:col>41</xdr:col>
      <xdr:colOff>101600</xdr:colOff>
      <xdr:row>55</xdr:row>
      <xdr:rowOff>35502</xdr:rowOff>
    </xdr:to>
    <xdr:sp macro="" textlink="">
      <xdr:nvSpPr>
        <xdr:cNvPr id="378" name="楕円 377"/>
        <xdr:cNvSpPr/>
      </xdr:nvSpPr>
      <xdr:spPr>
        <a:xfrm>
          <a:off x="7810500" y="936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52029</xdr:rowOff>
    </xdr:from>
    <xdr:ext cx="534377" cy="259045"/>
    <xdr:sp macro="" textlink="">
      <xdr:nvSpPr>
        <xdr:cNvPr id="379" name="テキスト ボックス 378"/>
        <xdr:cNvSpPr txBox="1"/>
      </xdr:nvSpPr>
      <xdr:spPr>
        <a:xfrm>
          <a:off x="7594111" y="913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71686</xdr:rowOff>
    </xdr:from>
    <xdr:to>
      <xdr:col>36</xdr:col>
      <xdr:colOff>165100</xdr:colOff>
      <xdr:row>56</xdr:row>
      <xdr:rowOff>1836</xdr:rowOff>
    </xdr:to>
    <xdr:sp macro="" textlink="">
      <xdr:nvSpPr>
        <xdr:cNvPr id="380" name="楕円 379"/>
        <xdr:cNvSpPr/>
      </xdr:nvSpPr>
      <xdr:spPr>
        <a:xfrm>
          <a:off x="6921500" y="950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18363</xdr:rowOff>
    </xdr:from>
    <xdr:ext cx="534377" cy="259045"/>
    <xdr:sp macro="" textlink="">
      <xdr:nvSpPr>
        <xdr:cNvPr id="381" name="テキスト ボックス 380"/>
        <xdr:cNvSpPr txBox="1"/>
      </xdr:nvSpPr>
      <xdr:spPr>
        <a:xfrm>
          <a:off x="6705111" y="927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45920</xdr:rowOff>
    </xdr:from>
    <xdr:to>
      <xdr:col>54</xdr:col>
      <xdr:colOff>189865</xdr:colOff>
      <xdr:row>79</xdr:row>
      <xdr:rowOff>98879</xdr:rowOff>
    </xdr:to>
    <xdr:cxnSp macro="">
      <xdr:nvCxnSpPr>
        <xdr:cNvPr id="407" name="直線コネクタ 406"/>
        <xdr:cNvCxnSpPr/>
      </xdr:nvCxnSpPr>
      <xdr:spPr>
        <a:xfrm flipV="1">
          <a:off x="10475595" y="12218870"/>
          <a:ext cx="1270" cy="1424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8"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9" name="直線コネクタ 40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164047</xdr:rowOff>
    </xdr:from>
    <xdr:ext cx="599010" cy="259045"/>
    <xdr:sp macro="" textlink="">
      <xdr:nvSpPr>
        <xdr:cNvPr id="410" name="普通建設事業費 （ うち新規整備　）最大値テキスト"/>
        <xdr:cNvSpPr txBox="1"/>
      </xdr:nvSpPr>
      <xdr:spPr>
        <a:xfrm>
          <a:off x="10528300" y="11994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45920</xdr:rowOff>
    </xdr:from>
    <xdr:to>
      <xdr:col>55</xdr:col>
      <xdr:colOff>88900</xdr:colOff>
      <xdr:row>71</xdr:row>
      <xdr:rowOff>45920</xdr:rowOff>
    </xdr:to>
    <xdr:cxnSp macro="">
      <xdr:nvCxnSpPr>
        <xdr:cNvPr id="411" name="直線コネクタ 410"/>
        <xdr:cNvCxnSpPr/>
      </xdr:nvCxnSpPr>
      <xdr:spPr>
        <a:xfrm>
          <a:off x="10388600" y="12218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24856</xdr:rowOff>
    </xdr:from>
    <xdr:to>
      <xdr:col>55</xdr:col>
      <xdr:colOff>0</xdr:colOff>
      <xdr:row>79</xdr:row>
      <xdr:rowOff>26150</xdr:rowOff>
    </xdr:to>
    <xdr:cxnSp macro="">
      <xdr:nvCxnSpPr>
        <xdr:cNvPr id="412" name="直線コネクタ 411"/>
        <xdr:cNvCxnSpPr/>
      </xdr:nvCxnSpPr>
      <xdr:spPr>
        <a:xfrm flipV="1">
          <a:off x="9639300" y="13569406"/>
          <a:ext cx="838200" cy="1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73623</xdr:rowOff>
    </xdr:from>
    <xdr:ext cx="534377" cy="259045"/>
    <xdr:sp macro="" textlink="">
      <xdr:nvSpPr>
        <xdr:cNvPr id="413" name="普通建設事業費 （ うち新規整備　）平均値テキスト"/>
        <xdr:cNvSpPr txBox="1"/>
      </xdr:nvSpPr>
      <xdr:spPr>
        <a:xfrm>
          <a:off x="10528300" y="13275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50746</xdr:rowOff>
    </xdr:from>
    <xdr:to>
      <xdr:col>55</xdr:col>
      <xdr:colOff>50800</xdr:colOff>
      <xdr:row>78</xdr:row>
      <xdr:rowOff>152346</xdr:rowOff>
    </xdr:to>
    <xdr:sp macro="" textlink="">
      <xdr:nvSpPr>
        <xdr:cNvPr id="414" name="フローチャート: 判断 413"/>
        <xdr:cNvSpPr/>
      </xdr:nvSpPr>
      <xdr:spPr>
        <a:xfrm>
          <a:off x="10426700" y="1342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26150</xdr:rowOff>
    </xdr:from>
    <xdr:to>
      <xdr:col>50</xdr:col>
      <xdr:colOff>114300</xdr:colOff>
      <xdr:row>79</xdr:row>
      <xdr:rowOff>68997</xdr:rowOff>
    </xdr:to>
    <xdr:cxnSp macro="">
      <xdr:nvCxnSpPr>
        <xdr:cNvPr id="415" name="直線コネクタ 414"/>
        <xdr:cNvCxnSpPr/>
      </xdr:nvCxnSpPr>
      <xdr:spPr>
        <a:xfrm flipV="1">
          <a:off x="8750300" y="13570700"/>
          <a:ext cx="889000" cy="4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50887</xdr:rowOff>
    </xdr:from>
    <xdr:to>
      <xdr:col>50</xdr:col>
      <xdr:colOff>165100</xdr:colOff>
      <xdr:row>78</xdr:row>
      <xdr:rowOff>152487</xdr:rowOff>
    </xdr:to>
    <xdr:sp macro="" textlink="">
      <xdr:nvSpPr>
        <xdr:cNvPr id="416" name="フローチャート: 判断 415"/>
        <xdr:cNvSpPr/>
      </xdr:nvSpPr>
      <xdr:spPr>
        <a:xfrm>
          <a:off x="9588500" y="1342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169014</xdr:rowOff>
    </xdr:from>
    <xdr:ext cx="534377" cy="259045"/>
    <xdr:sp macro="" textlink="">
      <xdr:nvSpPr>
        <xdr:cNvPr id="417" name="テキスト ボックス 416"/>
        <xdr:cNvSpPr txBox="1"/>
      </xdr:nvSpPr>
      <xdr:spPr>
        <a:xfrm>
          <a:off x="9372111" y="1319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68997</xdr:rowOff>
    </xdr:from>
    <xdr:to>
      <xdr:col>45</xdr:col>
      <xdr:colOff>177800</xdr:colOff>
      <xdr:row>79</xdr:row>
      <xdr:rowOff>95407</xdr:rowOff>
    </xdr:to>
    <xdr:cxnSp macro="">
      <xdr:nvCxnSpPr>
        <xdr:cNvPr id="418" name="直線コネクタ 417"/>
        <xdr:cNvCxnSpPr/>
      </xdr:nvCxnSpPr>
      <xdr:spPr>
        <a:xfrm flipV="1">
          <a:off x="7861300" y="13613547"/>
          <a:ext cx="889000" cy="26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54600</xdr:rowOff>
    </xdr:from>
    <xdr:to>
      <xdr:col>46</xdr:col>
      <xdr:colOff>38100</xdr:colOff>
      <xdr:row>78</xdr:row>
      <xdr:rowOff>156200</xdr:rowOff>
    </xdr:to>
    <xdr:sp macro="" textlink="">
      <xdr:nvSpPr>
        <xdr:cNvPr id="419" name="フローチャート: 判断 418"/>
        <xdr:cNvSpPr/>
      </xdr:nvSpPr>
      <xdr:spPr>
        <a:xfrm>
          <a:off x="8699500" y="134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1277</xdr:rowOff>
    </xdr:from>
    <xdr:ext cx="534377" cy="259045"/>
    <xdr:sp macro="" textlink="">
      <xdr:nvSpPr>
        <xdr:cNvPr id="420" name="テキスト ボックス 419"/>
        <xdr:cNvSpPr txBox="1"/>
      </xdr:nvSpPr>
      <xdr:spPr>
        <a:xfrm>
          <a:off x="8483111" y="1320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90790</xdr:rowOff>
    </xdr:from>
    <xdr:to>
      <xdr:col>41</xdr:col>
      <xdr:colOff>50800</xdr:colOff>
      <xdr:row>79</xdr:row>
      <xdr:rowOff>95407</xdr:rowOff>
    </xdr:to>
    <xdr:cxnSp macro="">
      <xdr:nvCxnSpPr>
        <xdr:cNvPr id="421" name="直線コネクタ 420"/>
        <xdr:cNvCxnSpPr/>
      </xdr:nvCxnSpPr>
      <xdr:spPr>
        <a:xfrm>
          <a:off x="6972300" y="13635340"/>
          <a:ext cx="889000" cy="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127054</xdr:rowOff>
    </xdr:from>
    <xdr:to>
      <xdr:col>41</xdr:col>
      <xdr:colOff>101600</xdr:colOff>
      <xdr:row>78</xdr:row>
      <xdr:rowOff>57204</xdr:rowOff>
    </xdr:to>
    <xdr:sp macro="" textlink="">
      <xdr:nvSpPr>
        <xdr:cNvPr id="422" name="フローチャート: 判断 421"/>
        <xdr:cNvSpPr/>
      </xdr:nvSpPr>
      <xdr:spPr>
        <a:xfrm>
          <a:off x="78105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73731</xdr:rowOff>
    </xdr:from>
    <xdr:ext cx="534377" cy="259045"/>
    <xdr:sp macro="" textlink="">
      <xdr:nvSpPr>
        <xdr:cNvPr id="423" name="テキスト ボックス 422"/>
        <xdr:cNvSpPr txBox="1"/>
      </xdr:nvSpPr>
      <xdr:spPr>
        <a:xfrm>
          <a:off x="7594111" y="1310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145321</xdr:rowOff>
    </xdr:from>
    <xdr:to>
      <xdr:col>36</xdr:col>
      <xdr:colOff>165100</xdr:colOff>
      <xdr:row>78</xdr:row>
      <xdr:rowOff>75471</xdr:rowOff>
    </xdr:to>
    <xdr:sp macro="" textlink="">
      <xdr:nvSpPr>
        <xdr:cNvPr id="424" name="フローチャート: 判断 423"/>
        <xdr:cNvSpPr/>
      </xdr:nvSpPr>
      <xdr:spPr>
        <a:xfrm>
          <a:off x="6921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91998</xdr:rowOff>
    </xdr:from>
    <xdr:ext cx="534377" cy="259045"/>
    <xdr:sp macro="" textlink="">
      <xdr:nvSpPr>
        <xdr:cNvPr id="425" name="テキスト ボックス 424"/>
        <xdr:cNvSpPr txBox="1"/>
      </xdr:nvSpPr>
      <xdr:spPr>
        <a:xfrm>
          <a:off x="6705111" y="131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145506</xdr:rowOff>
    </xdr:from>
    <xdr:to>
      <xdr:col>55</xdr:col>
      <xdr:colOff>50800</xdr:colOff>
      <xdr:row>79</xdr:row>
      <xdr:rowOff>75656</xdr:rowOff>
    </xdr:to>
    <xdr:sp macro="" textlink="">
      <xdr:nvSpPr>
        <xdr:cNvPr id="431" name="楕円 430"/>
        <xdr:cNvSpPr/>
      </xdr:nvSpPr>
      <xdr:spPr>
        <a:xfrm>
          <a:off x="10426700" y="1351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60433</xdr:rowOff>
    </xdr:from>
    <xdr:ext cx="469744" cy="259045"/>
    <xdr:sp macro="" textlink="">
      <xdr:nvSpPr>
        <xdr:cNvPr id="432" name="普通建設事業費 （ うち新規整備　）該当値テキスト"/>
        <xdr:cNvSpPr txBox="1"/>
      </xdr:nvSpPr>
      <xdr:spPr>
        <a:xfrm>
          <a:off x="10528300" y="13433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146800</xdr:rowOff>
    </xdr:from>
    <xdr:to>
      <xdr:col>50</xdr:col>
      <xdr:colOff>165100</xdr:colOff>
      <xdr:row>79</xdr:row>
      <xdr:rowOff>76950</xdr:rowOff>
    </xdr:to>
    <xdr:sp macro="" textlink="">
      <xdr:nvSpPr>
        <xdr:cNvPr id="433" name="楕円 432"/>
        <xdr:cNvSpPr/>
      </xdr:nvSpPr>
      <xdr:spPr>
        <a:xfrm>
          <a:off x="9588500" y="135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68077</xdr:rowOff>
    </xdr:from>
    <xdr:ext cx="469744" cy="259045"/>
    <xdr:sp macro="" textlink="">
      <xdr:nvSpPr>
        <xdr:cNvPr id="434" name="テキスト ボックス 433"/>
        <xdr:cNvSpPr txBox="1"/>
      </xdr:nvSpPr>
      <xdr:spPr>
        <a:xfrm>
          <a:off x="9404428" y="136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18197</xdr:rowOff>
    </xdr:from>
    <xdr:to>
      <xdr:col>46</xdr:col>
      <xdr:colOff>38100</xdr:colOff>
      <xdr:row>79</xdr:row>
      <xdr:rowOff>119797</xdr:rowOff>
    </xdr:to>
    <xdr:sp macro="" textlink="">
      <xdr:nvSpPr>
        <xdr:cNvPr id="435" name="楕円 434"/>
        <xdr:cNvSpPr/>
      </xdr:nvSpPr>
      <xdr:spPr>
        <a:xfrm>
          <a:off x="8699500" y="1356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110924</xdr:rowOff>
    </xdr:from>
    <xdr:ext cx="469744" cy="259045"/>
    <xdr:sp macro="" textlink="">
      <xdr:nvSpPr>
        <xdr:cNvPr id="436" name="テキスト ボックス 435"/>
        <xdr:cNvSpPr txBox="1"/>
      </xdr:nvSpPr>
      <xdr:spPr>
        <a:xfrm>
          <a:off x="8515428" y="13655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44607</xdr:rowOff>
    </xdr:from>
    <xdr:to>
      <xdr:col>41</xdr:col>
      <xdr:colOff>101600</xdr:colOff>
      <xdr:row>79</xdr:row>
      <xdr:rowOff>146207</xdr:rowOff>
    </xdr:to>
    <xdr:sp macro="" textlink="">
      <xdr:nvSpPr>
        <xdr:cNvPr id="437" name="楕円 436"/>
        <xdr:cNvSpPr/>
      </xdr:nvSpPr>
      <xdr:spPr>
        <a:xfrm>
          <a:off x="7810500" y="13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137334</xdr:rowOff>
    </xdr:from>
    <xdr:ext cx="378565" cy="259045"/>
    <xdr:sp macro="" textlink="">
      <xdr:nvSpPr>
        <xdr:cNvPr id="438" name="テキスト ボックス 437"/>
        <xdr:cNvSpPr txBox="1"/>
      </xdr:nvSpPr>
      <xdr:spPr>
        <a:xfrm>
          <a:off x="7672017" y="13681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39990</xdr:rowOff>
    </xdr:from>
    <xdr:to>
      <xdr:col>36</xdr:col>
      <xdr:colOff>165100</xdr:colOff>
      <xdr:row>79</xdr:row>
      <xdr:rowOff>141590</xdr:rowOff>
    </xdr:to>
    <xdr:sp macro="" textlink="">
      <xdr:nvSpPr>
        <xdr:cNvPr id="439" name="楕円 438"/>
        <xdr:cNvSpPr/>
      </xdr:nvSpPr>
      <xdr:spPr>
        <a:xfrm>
          <a:off x="6921500" y="1358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132717</xdr:rowOff>
    </xdr:from>
    <xdr:ext cx="378565" cy="259045"/>
    <xdr:sp macro="" textlink="">
      <xdr:nvSpPr>
        <xdr:cNvPr id="440" name="テキスト ボックス 439"/>
        <xdr:cNvSpPr txBox="1"/>
      </xdr:nvSpPr>
      <xdr:spPr>
        <a:xfrm>
          <a:off x="6783017" y="13677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0" name="テキスト ボックス 45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168160</xdr:rowOff>
    </xdr:from>
    <xdr:to>
      <xdr:col>54</xdr:col>
      <xdr:colOff>189865</xdr:colOff>
      <xdr:row>99</xdr:row>
      <xdr:rowOff>5880</xdr:rowOff>
    </xdr:to>
    <xdr:cxnSp macro="">
      <xdr:nvCxnSpPr>
        <xdr:cNvPr id="464" name="直線コネクタ 463"/>
        <xdr:cNvCxnSpPr/>
      </xdr:nvCxnSpPr>
      <xdr:spPr>
        <a:xfrm flipV="1">
          <a:off x="10475595" y="15427210"/>
          <a:ext cx="1270" cy="15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9707</xdr:rowOff>
    </xdr:from>
    <xdr:ext cx="469744" cy="259045"/>
    <xdr:sp macro="" textlink="">
      <xdr:nvSpPr>
        <xdr:cNvPr id="465" name="普通建設事業費 （ うち更新整備　）最小値テキスト"/>
        <xdr:cNvSpPr txBox="1"/>
      </xdr:nvSpPr>
      <xdr:spPr>
        <a:xfrm>
          <a:off x="10528300" y="169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5880</xdr:rowOff>
    </xdr:from>
    <xdr:to>
      <xdr:col>55</xdr:col>
      <xdr:colOff>88900</xdr:colOff>
      <xdr:row>99</xdr:row>
      <xdr:rowOff>5880</xdr:rowOff>
    </xdr:to>
    <xdr:cxnSp macro="">
      <xdr:nvCxnSpPr>
        <xdr:cNvPr id="466" name="直線コネクタ 465"/>
        <xdr:cNvCxnSpPr/>
      </xdr:nvCxnSpPr>
      <xdr:spPr>
        <a:xfrm>
          <a:off x="10388600" y="1697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114837</xdr:rowOff>
    </xdr:from>
    <xdr:ext cx="599010" cy="259045"/>
    <xdr:sp macro="" textlink="">
      <xdr:nvSpPr>
        <xdr:cNvPr id="467" name="普通建設事業費 （ うち更新整備　）最大値テキスト"/>
        <xdr:cNvSpPr txBox="1"/>
      </xdr:nvSpPr>
      <xdr:spPr>
        <a:xfrm>
          <a:off x="10528300" y="15202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168160</xdr:rowOff>
    </xdr:from>
    <xdr:to>
      <xdr:col>55</xdr:col>
      <xdr:colOff>88900</xdr:colOff>
      <xdr:row>89</xdr:row>
      <xdr:rowOff>168160</xdr:rowOff>
    </xdr:to>
    <xdr:cxnSp macro="">
      <xdr:nvCxnSpPr>
        <xdr:cNvPr id="468" name="直線コネクタ 467"/>
        <xdr:cNvCxnSpPr/>
      </xdr:nvCxnSpPr>
      <xdr:spPr>
        <a:xfrm>
          <a:off x="10388600" y="15427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158902</xdr:rowOff>
    </xdr:from>
    <xdr:to>
      <xdr:col>55</xdr:col>
      <xdr:colOff>0</xdr:colOff>
      <xdr:row>97</xdr:row>
      <xdr:rowOff>114261</xdr:rowOff>
    </xdr:to>
    <xdr:cxnSp macro="">
      <xdr:nvCxnSpPr>
        <xdr:cNvPr id="469" name="直線コネクタ 468"/>
        <xdr:cNvCxnSpPr/>
      </xdr:nvCxnSpPr>
      <xdr:spPr>
        <a:xfrm>
          <a:off x="9639300" y="16618102"/>
          <a:ext cx="838200" cy="12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61104</xdr:rowOff>
    </xdr:from>
    <xdr:ext cx="534377" cy="259045"/>
    <xdr:sp macro="" textlink="">
      <xdr:nvSpPr>
        <xdr:cNvPr id="470" name="普通建設事業費 （ うち更新整備　）平均値テキスト"/>
        <xdr:cNvSpPr txBox="1"/>
      </xdr:nvSpPr>
      <xdr:spPr>
        <a:xfrm>
          <a:off x="10528300" y="16520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38227</xdr:rowOff>
    </xdr:from>
    <xdr:to>
      <xdr:col>55</xdr:col>
      <xdr:colOff>50800</xdr:colOff>
      <xdr:row>97</xdr:row>
      <xdr:rowOff>139827</xdr:rowOff>
    </xdr:to>
    <xdr:sp macro="" textlink="">
      <xdr:nvSpPr>
        <xdr:cNvPr id="471" name="フローチャート: 判断 470"/>
        <xdr:cNvSpPr/>
      </xdr:nvSpPr>
      <xdr:spPr>
        <a:xfrm>
          <a:off x="104267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150851</xdr:rowOff>
    </xdr:from>
    <xdr:to>
      <xdr:col>50</xdr:col>
      <xdr:colOff>114300</xdr:colOff>
      <xdr:row>96</xdr:row>
      <xdr:rowOff>158902</xdr:rowOff>
    </xdr:to>
    <xdr:cxnSp macro="">
      <xdr:nvCxnSpPr>
        <xdr:cNvPr id="472" name="直線コネクタ 471"/>
        <xdr:cNvCxnSpPr/>
      </xdr:nvCxnSpPr>
      <xdr:spPr>
        <a:xfrm>
          <a:off x="8750300" y="16438601"/>
          <a:ext cx="889000" cy="179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166421</xdr:rowOff>
    </xdr:from>
    <xdr:to>
      <xdr:col>50</xdr:col>
      <xdr:colOff>165100</xdr:colOff>
      <xdr:row>97</xdr:row>
      <xdr:rowOff>96571</xdr:rowOff>
    </xdr:to>
    <xdr:sp macro="" textlink="">
      <xdr:nvSpPr>
        <xdr:cNvPr id="473" name="フローチャート: 判断 472"/>
        <xdr:cNvSpPr/>
      </xdr:nvSpPr>
      <xdr:spPr>
        <a:xfrm>
          <a:off x="9588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87698</xdr:rowOff>
    </xdr:from>
    <xdr:ext cx="534377" cy="259045"/>
    <xdr:sp macro="" textlink="">
      <xdr:nvSpPr>
        <xdr:cNvPr id="474" name="テキスト ボックス 473"/>
        <xdr:cNvSpPr txBox="1"/>
      </xdr:nvSpPr>
      <xdr:spPr>
        <a:xfrm>
          <a:off x="9372111" y="1671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11671</xdr:rowOff>
    </xdr:from>
    <xdr:to>
      <xdr:col>45</xdr:col>
      <xdr:colOff>177800</xdr:colOff>
      <xdr:row>95</xdr:row>
      <xdr:rowOff>150851</xdr:rowOff>
    </xdr:to>
    <xdr:cxnSp macro="">
      <xdr:nvCxnSpPr>
        <xdr:cNvPr id="475" name="直線コネクタ 474"/>
        <xdr:cNvCxnSpPr/>
      </xdr:nvCxnSpPr>
      <xdr:spPr>
        <a:xfrm>
          <a:off x="7861300" y="15956521"/>
          <a:ext cx="889000" cy="48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29400</xdr:rowOff>
    </xdr:from>
    <xdr:to>
      <xdr:col>46</xdr:col>
      <xdr:colOff>38100</xdr:colOff>
      <xdr:row>97</xdr:row>
      <xdr:rowOff>131000</xdr:rowOff>
    </xdr:to>
    <xdr:sp macro="" textlink="">
      <xdr:nvSpPr>
        <xdr:cNvPr id="476" name="フローチャート: 判断 475"/>
        <xdr:cNvSpPr/>
      </xdr:nvSpPr>
      <xdr:spPr>
        <a:xfrm>
          <a:off x="8699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122127</xdr:rowOff>
    </xdr:from>
    <xdr:ext cx="534377" cy="259045"/>
    <xdr:sp macro="" textlink="">
      <xdr:nvSpPr>
        <xdr:cNvPr id="477" name="テキスト ボックス 476"/>
        <xdr:cNvSpPr txBox="1"/>
      </xdr:nvSpPr>
      <xdr:spPr>
        <a:xfrm>
          <a:off x="8483111" y="1675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11671</xdr:rowOff>
    </xdr:from>
    <xdr:to>
      <xdr:col>41</xdr:col>
      <xdr:colOff>50800</xdr:colOff>
      <xdr:row>94</xdr:row>
      <xdr:rowOff>42329</xdr:rowOff>
    </xdr:to>
    <xdr:cxnSp macro="">
      <xdr:nvCxnSpPr>
        <xdr:cNvPr id="478" name="直線コネクタ 477"/>
        <xdr:cNvCxnSpPr/>
      </xdr:nvCxnSpPr>
      <xdr:spPr>
        <a:xfrm flipV="1">
          <a:off x="6972300" y="15956521"/>
          <a:ext cx="889000" cy="20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109373</xdr:rowOff>
    </xdr:from>
    <xdr:to>
      <xdr:col>41</xdr:col>
      <xdr:colOff>101600</xdr:colOff>
      <xdr:row>98</xdr:row>
      <xdr:rowOff>39523</xdr:rowOff>
    </xdr:to>
    <xdr:sp macro="" textlink="">
      <xdr:nvSpPr>
        <xdr:cNvPr id="479" name="フローチャート: 判断 478"/>
        <xdr:cNvSpPr/>
      </xdr:nvSpPr>
      <xdr:spPr>
        <a:xfrm>
          <a:off x="7810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30650</xdr:rowOff>
    </xdr:from>
    <xdr:ext cx="534377" cy="259045"/>
    <xdr:sp macro="" textlink="">
      <xdr:nvSpPr>
        <xdr:cNvPr id="480" name="テキスト ボックス 479"/>
        <xdr:cNvSpPr txBox="1"/>
      </xdr:nvSpPr>
      <xdr:spPr>
        <a:xfrm>
          <a:off x="7594111" y="1683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50533</xdr:rowOff>
    </xdr:from>
    <xdr:to>
      <xdr:col>36</xdr:col>
      <xdr:colOff>165100</xdr:colOff>
      <xdr:row>97</xdr:row>
      <xdr:rowOff>152133</xdr:rowOff>
    </xdr:to>
    <xdr:sp macro="" textlink="">
      <xdr:nvSpPr>
        <xdr:cNvPr id="481" name="フローチャート: 判断 480"/>
        <xdr:cNvSpPr/>
      </xdr:nvSpPr>
      <xdr:spPr>
        <a:xfrm>
          <a:off x="6921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143260</xdr:rowOff>
    </xdr:from>
    <xdr:ext cx="534377" cy="259045"/>
    <xdr:sp macro="" textlink="">
      <xdr:nvSpPr>
        <xdr:cNvPr id="482" name="テキスト ボックス 481"/>
        <xdr:cNvSpPr txBox="1"/>
      </xdr:nvSpPr>
      <xdr:spPr>
        <a:xfrm>
          <a:off x="6705111" y="1677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63461</xdr:rowOff>
    </xdr:from>
    <xdr:to>
      <xdr:col>55</xdr:col>
      <xdr:colOff>50800</xdr:colOff>
      <xdr:row>97</xdr:row>
      <xdr:rowOff>165061</xdr:rowOff>
    </xdr:to>
    <xdr:sp macro="" textlink="">
      <xdr:nvSpPr>
        <xdr:cNvPr id="488" name="楕円 487"/>
        <xdr:cNvSpPr/>
      </xdr:nvSpPr>
      <xdr:spPr>
        <a:xfrm>
          <a:off x="10426700" y="1669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41888</xdr:rowOff>
    </xdr:from>
    <xdr:ext cx="534377" cy="259045"/>
    <xdr:sp macro="" textlink="">
      <xdr:nvSpPr>
        <xdr:cNvPr id="489" name="普通建設事業費 （ うち更新整備　）該当値テキスト"/>
        <xdr:cNvSpPr txBox="1"/>
      </xdr:nvSpPr>
      <xdr:spPr>
        <a:xfrm>
          <a:off x="10528300" y="1667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108102</xdr:rowOff>
    </xdr:from>
    <xdr:to>
      <xdr:col>50</xdr:col>
      <xdr:colOff>165100</xdr:colOff>
      <xdr:row>97</xdr:row>
      <xdr:rowOff>38252</xdr:rowOff>
    </xdr:to>
    <xdr:sp macro="" textlink="">
      <xdr:nvSpPr>
        <xdr:cNvPr id="490" name="楕円 489"/>
        <xdr:cNvSpPr/>
      </xdr:nvSpPr>
      <xdr:spPr>
        <a:xfrm>
          <a:off x="9588500" y="1656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54779</xdr:rowOff>
    </xdr:from>
    <xdr:ext cx="534377" cy="259045"/>
    <xdr:sp macro="" textlink="">
      <xdr:nvSpPr>
        <xdr:cNvPr id="491" name="テキスト ボックス 490"/>
        <xdr:cNvSpPr txBox="1"/>
      </xdr:nvSpPr>
      <xdr:spPr>
        <a:xfrm>
          <a:off x="9372111" y="1634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100051</xdr:rowOff>
    </xdr:from>
    <xdr:to>
      <xdr:col>46</xdr:col>
      <xdr:colOff>38100</xdr:colOff>
      <xdr:row>96</xdr:row>
      <xdr:rowOff>30201</xdr:rowOff>
    </xdr:to>
    <xdr:sp macro="" textlink="">
      <xdr:nvSpPr>
        <xdr:cNvPr id="492" name="楕円 491"/>
        <xdr:cNvSpPr/>
      </xdr:nvSpPr>
      <xdr:spPr>
        <a:xfrm>
          <a:off x="8699500" y="1638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46728</xdr:rowOff>
    </xdr:from>
    <xdr:ext cx="534377" cy="259045"/>
    <xdr:sp macro="" textlink="">
      <xdr:nvSpPr>
        <xdr:cNvPr id="493" name="テキスト ボックス 492"/>
        <xdr:cNvSpPr txBox="1"/>
      </xdr:nvSpPr>
      <xdr:spPr>
        <a:xfrm>
          <a:off x="8483111" y="16163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132321</xdr:rowOff>
    </xdr:from>
    <xdr:to>
      <xdr:col>41</xdr:col>
      <xdr:colOff>101600</xdr:colOff>
      <xdr:row>93</xdr:row>
      <xdr:rowOff>62471</xdr:rowOff>
    </xdr:to>
    <xdr:sp macro="" textlink="">
      <xdr:nvSpPr>
        <xdr:cNvPr id="494" name="楕円 493"/>
        <xdr:cNvSpPr/>
      </xdr:nvSpPr>
      <xdr:spPr>
        <a:xfrm>
          <a:off x="7810500" y="1590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78998</xdr:rowOff>
    </xdr:from>
    <xdr:ext cx="534377" cy="259045"/>
    <xdr:sp macro="" textlink="">
      <xdr:nvSpPr>
        <xdr:cNvPr id="495" name="テキスト ボックス 494"/>
        <xdr:cNvSpPr txBox="1"/>
      </xdr:nvSpPr>
      <xdr:spPr>
        <a:xfrm>
          <a:off x="7594111" y="1568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162979</xdr:rowOff>
    </xdr:from>
    <xdr:to>
      <xdr:col>36</xdr:col>
      <xdr:colOff>165100</xdr:colOff>
      <xdr:row>94</xdr:row>
      <xdr:rowOff>93129</xdr:rowOff>
    </xdr:to>
    <xdr:sp macro="" textlink="">
      <xdr:nvSpPr>
        <xdr:cNvPr id="496" name="楕円 495"/>
        <xdr:cNvSpPr/>
      </xdr:nvSpPr>
      <xdr:spPr>
        <a:xfrm>
          <a:off x="6921500" y="1610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109656</xdr:rowOff>
    </xdr:from>
    <xdr:ext cx="534377" cy="259045"/>
    <xdr:sp macro="" textlink="">
      <xdr:nvSpPr>
        <xdr:cNvPr id="497" name="テキスト ボックス 496"/>
        <xdr:cNvSpPr txBox="1"/>
      </xdr:nvSpPr>
      <xdr:spPr>
        <a:xfrm>
          <a:off x="6705111" y="1588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1" name="テキスト ボックス 51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3" name="テキスト ボックス 51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5" name="テキスト ボックス 51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7" name="テキスト ボックス 51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15167</xdr:rowOff>
    </xdr:from>
    <xdr:to>
      <xdr:col>85</xdr:col>
      <xdr:colOff>126364</xdr:colOff>
      <xdr:row>39</xdr:row>
      <xdr:rowOff>44450</xdr:rowOff>
    </xdr:to>
    <xdr:cxnSp macro="">
      <xdr:nvCxnSpPr>
        <xdr:cNvPr id="521" name="直線コネクタ 520"/>
        <xdr:cNvCxnSpPr/>
      </xdr:nvCxnSpPr>
      <xdr:spPr>
        <a:xfrm flipV="1">
          <a:off x="16317595" y="5158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93385</xdr:rowOff>
    </xdr:from>
    <xdr:ext cx="249299" cy="259045"/>
    <xdr:sp macro="" textlink="">
      <xdr:nvSpPr>
        <xdr:cNvPr id="522" name="災害復旧事業費最小値テキスト"/>
        <xdr:cNvSpPr txBox="1"/>
      </xdr:nvSpPr>
      <xdr:spPr>
        <a:xfrm>
          <a:off x="16370300" y="6779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3" name="直線コネクタ 52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133294</xdr:rowOff>
    </xdr:from>
    <xdr:ext cx="599010" cy="259045"/>
    <xdr:sp macro="" textlink="">
      <xdr:nvSpPr>
        <xdr:cNvPr id="524" name="災害復旧事業費最大値テキスト"/>
        <xdr:cNvSpPr txBox="1"/>
      </xdr:nvSpPr>
      <xdr:spPr>
        <a:xfrm>
          <a:off x="16370300" y="493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15167</xdr:rowOff>
    </xdr:from>
    <xdr:to>
      <xdr:col>86</xdr:col>
      <xdr:colOff>25400</xdr:colOff>
      <xdr:row>30</xdr:row>
      <xdr:rowOff>15167</xdr:rowOff>
    </xdr:to>
    <xdr:cxnSp macro="">
      <xdr:nvCxnSpPr>
        <xdr:cNvPr id="525" name="直線コネクタ 524"/>
        <xdr:cNvCxnSpPr/>
      </xdr:nvCxnSpPr>
      <xdr:spPr>
        <a:xfrm>
          <a:off x="16230600" y="5158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41909</xdr:rowOff>
    </xdr:from>
    <xdr:to>
      <xdr:col>85</xdr:col>
      <xdr:colOff>127000</xdr:colOff>
      <xdr:row>39</xdr:row>
      <xdr:rowOff>43455</xdr:rowOff>
    </xdr:to>
    <xdr:cxnSp macro="">
      <xdr:nvCxnSpPr>
        <xdr:cNvPr id="526" name="直線コネクタ 525"/>
        <xdr:cNvCxnSpPr/>
      </xdr:nvCxnSpPr>
      <xdr:spPr>
        <a:xfrm flipV="1">
          <a:off x="15481300" y="6728459"/>
          <a:ext cx="838200" cy="1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10835</xdr:rowOff>
    </xdr:from>
    <xdr:ext cx="469744" cy="259045"/>
    <xdr:sp macro="" textlink="">
      <xdr:nvSpPr>
        <xdr:cNvPr id="527" name="災害復旧事業費平均値テキスト"/>
        <xdr:cNvSpPr txBox="1"/>
      </xdr:nvSpPr>
      <xdr:spPr>
        <a:xfrm>
          <a:off x="16370300" y="65259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159408</xdr:rowOff>
    </xdr:from>
    <xdr:to>
      <xdr:col>85</xdr:col>
      <xdr:colOff>177800</xdr:colOff>
      <xdr:row>39</xdr:row>
      <xdr:rowOff>89558</xdr:rowOff>
    </xdr:to>
    <xdr:sp macro="" textlink="">
      <xdr:nvSpPr>
        <xdr:cNvPr id="528" name="フローチャート: 判断 527"/>
        <xdr:cNvSpPr/>
      </xdr:nvSpPr>
      <xdr:spPr>
        <a:xfrm>
          <a:off x="162687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43455</xdr:rowOff>
    </xdr:from>
    <xdr:to>
      <xdr:col>81</xdr:col>
      <xdr:colOff>50800</xdr:colOff>
      <xdr:row>39</xdr:row>
      <xdr:rowOff>44450</xdr:rowOff>
    </xdr:to>
    <xdr:cxnSp macro="">
      <xdr:nvCxnSpPr>
        <xdr:cNvPr id="529" name="直線コネクタ 528"/>
        <xdr:cNvCxnSpPr/>
      </xdr:nvCxnSpPr>
      <xdr:spPr>
        <a:xfrm flipV="1">
          <a:off x="14592300" y="6730005"/>
          <a:ext cx="889000" cy="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162502</xdr:rowOff>
    </xdr:from>
    <xdr:to>
      <xdr:col>81</xdr:col>
      <xdr:colOff>101600</xdr:colOff>
      <xdr:row>39</xdr:row>
      <xdr:rowOff>92652</xdr:rowOff>
    </xdr:to>
    <xdr:sp macro="" textlink="">
      <xdr:nvSpPr>
        <xdr:cNvPr id="530" name="フローチャート: 判断 529"/>
        <xdr:cNvSpPr/>
      </xdr:nvSpPr>
      <xdr:spPr>
        <a:xfrm>
          <a:off x="15430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109179</xdr:rowOff>
    </xdr:from>
    <xdr:ext cx="378565" cy="259045"/>
    <xdr:sp macro="" textlink="">
      <xdr:nvSpPr>
        <xdr:cNvPr id="531" name="テキスト ボックス 530"/>
        <xdr:cNvSpPr txBox="1"/>
      </xdr:nvSpPr>
      <xdr:spPr>
        <a:xfrm>
          <a:off x="15292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32" name="直線コネクタ 531"/>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158326</xdr:rowOff>
    </xdr:from>
    <xdr:to>
      <xdr:col>76</xdr:col>
      <xdr:colOff>165100</xdr:colOff>
      <xdr:row>39</xdr:row>
      <xdr:rowOff>88476</xdr:rowOff>
    </xdr:to>
    <xdr:sp macro="" textlink="">
      <xdr:nvSpPr>
        <xdr:cNvPr id="533" name="フローチャート: 判断 532"/>
        <xdr:cNvSpPr/>
      </xdr:nvSpPr>
      <xdr:spPr>
        <a:xfrm>
          <a:off x="14541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105003</xdr:rowOff>
    </xdr:from>
    <xdr:ext cx="469744" cy="259045"/>
    <xdr:sp macro="" textlink="">
      <xdr:nvSpPr>
        <xdr:cNvPr id="534" name="テキスト ボックス 533"/>
        <xdr:cNvSpPr txBox="1"/>
      </xdr:nvSpPr>
      <xdr:spPr>
        <a:xfrm>
          <a:off x="14357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5" name="直線コネクタ 534"/>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161461</xdr:rowOff>
    </xdr:from>
    <xdr:to>
      <xdr:col>72</xdr:col>
      <xdr:colOff>38100</xdr:colOff>
      <xdr:row>39</xdr:row>
      <xdr:rowOff>91611</xdr:rowOff>
    </xdr:to>
    <xdr:sp macro="" textlink="">
      <xdr:nvSpPr>
        <xdr:cNvPr id="536" name="フローチャート: 判断 535"/>
        <xdr:cNvSpPr/>
      </xdr:nvSpPr>
      <xdr:spPr>
        <a:xfrm>
          <a:off x="13652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108138</xdr:rowOff>
    </xdr:from>
    <xdr:ext cx="378565" cy="259045"/>
    <xdr:sp macro="" textlink="">
      <xdr:nvSpPr>
        <xdr:cNvPr id="537" name="テキスト ボックス 536"/>
        <xdr:cNvSpPr txBox="1"/>
      </xdr:nvSpPr>
      <xdr:spPr>
        <a:xfrm>
          <a:off x="13514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159995</xdr:rowOff>
    </xdr:from>
    <xdr:to>
      <xdr:col>67</xdr:col>
      <xdr:colOff>101600</xdr:colOff>
      <xdr:row>39</xdr:row>
      <xdr:rowOff>90145</xdr:rowOff>
    </xdr:to>
    <xdr:sp macro="" textlink="">
      <xdr:nvSpPr>
        <xdr:cNvPr id="538" name="フローチャート: 判断 537"/>
        <xdr:cNvSpPr/>
      </xdr:nvSpPr>
      <xdr:spPr>
        <a:xfrm>
          <a:off x="12763500" y="667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106671</xdr:rowOff>
    </xdr:from>
    <xdr:ext cx="469744" cy="259045"/>
    <xdr:sp macro="" textlink="">
      <xdr:nvSpPr>
        <xdr:cNvPr id="539" name="テキスト ボックス 538"/>
        <xdr:cNvSpPr txBox="1"/>
      </xdr:nvSpPr>
      <xdr:spPr>
        <a:xfrm>
          <a:off x="12579428" y="645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162559</xdr:rowOff>
    </xdr:from>
    <xdr:to>
      <xdr:col>85</xdr:col>
      <xdr:colOff>177800</xdr:colOff>
      <xdr:row>39</xdr:row>
      <xdr:rowOff>92709</xdr:rowOff>
    </xdr:to>
    <xdr:sp macro="" textlink="">
      <xdr:nvSpPr>
        <xdr:cNvPr id="545" name="楕円 544"/>
        <xdr:cNvSpPr/>
      </xdr:nvSpPr>
      <xdr:spPr>
        <a:xfrm>
          <a:off x="16268700" y="667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137835</xdr:rowOff>
    </xdr:from>
    <xdr:ext cx="378565" cy="259045"/>
    <xdr:sp macro="" textlink="">
      <xdr:nvSpPr>
        <xdr:cNvPr id="546" name="災害復旧事業費該当値テキスト"/>
        <xdr:cNvSpPr txBox="1"/>
      </xdr:nvSpPr>
      <xdr:spPr>
        <a:xfrm>
          <a:off x="16370300" y="6652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164105</xdr:rowOff>
    </xdr:from>
    <xdr:to>
      <xdr:col>81</xdr:col>
      <xdr:colOff>101600</xdr:colOff>
      <xdr:row>39</xdr:row>
      <xdr:rowOff>94255</xdr:rowOff>
    </xdr:to>
    <xdr:sp macro="" textlink="">
      <xdr:nvSpPr>
        <xdr:cNvPr id="547" name="楕円 546"/>
        <xdr:cNvSpPr/>
      </xdr:nvSpPr>
      <xdr:spPr>
        <a:xfrm>
          <a:off x="15430500" y="667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85382</xdr:rowOff>
    </xdr:from>
    <xdr:ext cx="378565" cy="259045"/>
    <xdr:sp macro="" textlink="">
      <xdr:nvSpPr>
        <xdr:cNvPr id="548" name="テキスト ボックス 547"/>
        <xdr:cNvSpPr txBox="1"/>
      </xdr:nvSpPr>
      <xdr:spPr>
        <a:xfrm>
          <a:off x="15292017" y="6771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9" name="楕円 54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50" name="テキスト ボックス 549"/>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1" name="楕円 55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2" name="テキスト ボックス 551"/>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3" name="楕円 55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4" name="テキスト ボックス 55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125464</xdr:rowOff>
    </xdr:from>
    <xdr:to>
      <xdr:col>85</xdr:col>
      <xdr:colOff>126364</xdr:colOff>
      <xdr:row>78</xdr:row>
      <xdr:rowOff>51105</xdr:rowOff>
    </xdr:to>
    <xdr:cxnSp macro="">
      <xdr:nvCxnSpPr>
        <xdr:cNvPr id="627" name="直線コネクタ 626"/>
        <xdr:cNvCxnSpPr/>
      </xdr:nvCxnSpPr>
      <xdr:spPr>
        <a:xfrm flipV="1">
          <a:off x="16317595" y="12126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54932</xdr:rowOff>
    </xdr:from>
    <xdr:ext cx="534377" cy="259045"/>
    <xdr:sp macro="" textlink="">
      <xdr:nvSpPr>
        <xdr:cNvPr id="628" name="公債費最小値テキスト"/>
        <xdr:cNvSpPr txBox="1"/>
      </xdr:nvSpPr>
      <xdr:spPr>
        <a:xfrm>
          <a:off x="16370300" y="1342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51105</xdr:rowOff>
    </xdr:from>
    <xdr:to>
      <xdr:col>86</xdr:col>
      <xdr:colOff>25400</xdr:colOff>
      <xdr:row>78</xdr:row>
      <xdr:rowOff>51105</xdr:rowOff>
    </xdr:to>
    <xdr:cxnSp macro="">
      <xdr:nvCxnSpPr>
        <xdr:cNvPr id="629" name="直線コネクタ 628"/>
        <xdr:cNvCxnSpPr/>
      </xdr:nvCxnSpPr>
      <xdr:spPr>
        <a:xfrm>
          <a:off x="16230600" y="1342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72141</xdr:rowOff>
    </xdr:from>
    <xdr:ext cx="599010" cy="259045"/>
    <xdr:sp macro="" textlink="">
      <xdr:nvSpPr>
        <xdr:cNvPr id="630" name="公債費最大値テキスト"/>
        <xdr:cNvSpPr txBox="1"/>
      </xdr:nvSpPr>
      <xdr:spPr>
        <a:xfrm>
          <a:off x="16370300" y="1190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125464</xdr:rowOff>
    </xdr:from>
    <xdr:to>
      <xdr:col>86</xdr:col>
      <xdr:colOff>25400</xdr:colOff>
      <xdr:row>70</xdr:row>
      <xdr:rowOff>125464</xdr:rowOff>
    </xdr:to>
    <xdr:cxnSp macro="">
      <xdr:nvCxnSpPr>
        <xdr:cNvPr id="631" name="直線コネクタ 630"/>
        <xdr:cNvCxnSpPr/>
      </xdr:nvCxnSpPr>
      <xdr:spPr>
        <a:xfrm>
          <a:off x="16230600" y="121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169139</xdr:rowOff>
    </xdr:from>
    <xdr:to>
      <xdr:col>85</xdr:col>
      <xdr:colOff>127000</xdr:colOff>
      <xdr:row>77</xdr:row>
      <xdr:rowOff>2502</xdr:rowOff>
    </xdr:to>
    <xdr:cxnSp macro="">
      <xdr:nvCxnSpPr>
        <xdr:cNvPr id="632" name="直線コネクタ 631"/>
        <xdr:cNvCxnSpPr/>
      </xdr:nvCxnSpPr>
      <xdr:spPr>
        <a:xfrm flipV="1">
          <a:off x="15481300" y="13199339"/>
          <a:ext cx="838200" cy="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122814</xdr:rowOff>
    </xdr:from>
    <xdr:ext cx="534377" cy="259045"/>
    <xdr:sp macro="" textlink="">
      <xdr:nvSpPr>
        <xdr:cNvPr id="633" name="公債費平均値テキスト"/>
        <xdr:cNvSpPr txBox="1"/>
      </xdr:nvSpPr>
      <xdr:spPr>
        <a:xfrm>
          <a:off x="16370300" y="12981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99937</xdr:rowOff>
    </xdr:from>
    <xdr:to>
      <xdr:col>85</xdr:col>
      <xdr:colOff>177800</xdr:colOff>
      <xdr:row>77</xdr:row>
      <xdr:rowOff>30087</xdr:rowOff>
    </xdr:to>
    <xdr:sp macro="" textlink="">
      <xdr:nvSpPr>
        <xdr:cNvPr id="634" name="フローチャート: 判断 633"/>
        <xdr:cNvSpPr/>
      </xdr:nvSpPr>
      <xdr:spPr>
        <a:xfrm>
          <a:off x="162687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171310</xdr:rowOff>
    </xdr:from>
    <xdr:to>
      <xdr:col>81</xdr:col>
      <xdr:colOff>50800</xdr:colOff>
      <xdr:row>77</xdr:row>
      <xdr:rowOff>2502</xdr:rowOff>
    </xdr:to>
    <xdr:cxnSp macro="">
      <xdr:nvCxnSpPr>
        <xdr:cNvPr id="635" name="直線コネクタ 634"/>
        <xdr:cNvCxnSpPr/>
      </xdr:nvCxnSpPr>
      <xdr:spPr>
        <a:xfrm>
          <a:off x="14592300" y="13201510"/>
          <a:ext cx="889000" cy="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102667</xdr:rowOff>
    </xdr:from>
    <xdr:to>
      <xdr:col>81</xdr:col>
      <xdr:colOff>101600</xdr:colOff>
      <xdr:row>77</xdr:row>
      <xdr:rowOff>32817</xdr:rowOff>
    </xdr:to>
    <xdr:sp macro="" textlink="">
      <xdr:nvSpPr>
        <xdr:cNvPr id="636" name="フローチャート: 判断 635"/>
        <xdr:cNvSpPr/>
      </xdr:nvSpPr>
      <xdr:spPr>
        <a:xfrm>
          <a:off x="15430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49344</xdr:rowOff>
    </xdr:from>
    <xdr:ext cx="534377" cy="259045"/>
    <xdr:sp macro="" textlink="">
      <xdr:nvSpPr>
        <xdr:cNvPr id="637" name="テキスト ボックス 636"/>
        <xdr:cNvSpPr txBox="1"/>
      </xdr:nvSpPr>
      <xdr:spPr>
        <a:xfrm>
          <a:off x="15214111" y="129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162967</xdr:rowOff>
    </xdr:from>
    <xdr:to>
      <xdr:col>76</xdr:col>
      <xdr:colOff>114300</xdr:colOff>
      <xdr:row>76</xdr:row>
      <xdr:rowOff>171310</xdr:rowOff>
    </xdr:to>
    <xdr:cxnSp macro="">
      <xdr:nvCxnSpPr>
        <xdr:cNvPr id="638" name="直線コネクタ 637"/>
        <xdr:cNvCxnSpPr/>
      </xdr:nvCxnSpPr>
      <xdr:spPr>
        <a:xfrm>
          <a:off x="13703300" y="13193167"/>
          <a:ext cx="889000" cy="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104826</xdr:rowOff>
    </xdr:from>
    <xdr:to>
      <xdr:col>76</xdr:col>
      <xdr:colOff>165100</xdr:colOff>
      <xdr:row>77</xdr:row>
      <xdr:rowOff>34976</xdr:rowOff>
    </xdr:to>
    <xdr:sp macro="" textlink="">
      <xdr:nvSpPr>
        <xdr:cNvPr id="639" name="フローチャート: 判断 638"/>
        <xdr:cNvSpPr/>
      </xdr:nvSpPr>
      <xdr:spPr>
        <a:xfrm>
          <a:off x="14541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51503</xdr:rowOff>
    </xdr:from>
    <xdr:ext cx="534377" cy="259045"/>
    <xdr:sp macro="" textlink="">
      <xdr:nvSpPr>
        <xdr:cNvPr id="640" name="テキスト ボックス 639"/>
        <xdr:cNvSpPr txBox="1"/>
      </xdr:nvSpPr>
      <xdr:spPr>
        <a:xfrm>
          <a:off x="14325111" y="129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149873</xdr:rowOff>
    </xdr:from>
    <xdr:to>
      <xdr:col>71</xdr:col>
      <xdr:colOff>177800</xdr:colOff>
      <xdr:row>76</xdr:row>
      <xdr:rowOff>162967</xdr:rowOff>
    </xdr:to>
    <xdr:cxnSp macro="">
      <xdr:nvCxnSpPr>
        <xdr:cNvPr id="641" name="直線コネクタ 640"/>
        <xdr:cNvCxnSpPr/>
      </xdr:nvCxnSpPr>
      <xdr:spPr>
        <a:xfrm>
          <a:off x="12814300" y="13180073"/>
          <a:ext cx="889000" cy="1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130417</xdr:rowOff>
    </xdr:from>
    <xdr:to>
      <xdr:col>72</xdr:col>
      <xdr:colOff>38100</xdr:colOff>
      <xdr:row>77</xdr:row>
      <xdr:rowOff>60567</xdr:rowOff>
    </xdr:to>
    <xdr:sp macro="" textlink="">
      <xdr:nvSpPr>
        <xdr:cNvPr id="642" name="フローチャート: 判断 641"/>
        <xdr:cNvSpPr/>
      </xdr:nvSpPr>
      <xdr:spPr>
        <a:xfrm>
          <a:off x="13652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51694</xdr:rowOff>
    </xdr:from>
    <xdr:ext cx="534377" cy="259045"/>
    <xdr:sp macro="" textlink="">
      <xdr:nvSpPr>
        <xdr:cNvPr id="643" name="テキスト ボックス 642"/>
        <xdr:cNvSpPr txBox="1"/>
      </xdr:nvSpPr>
      <xdr:spPr>
        <a:xfrm>
          <a:off x="13436111" y="1325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73330</xdr:rowOff>
    </xdr:from>
    <xdr:to>
      <xdr:col>67</xdr:col>
      <xdr:colOff>101600</xdr:colOff>
      <xdr:row>77</xdr:row>
      <xdr:rowOff>3480</xdr:rowOff>
    </xdr:to>
    <xdr:sp macro="" textlink="">
      <xdr:nvSpPr>
        <xdr:cNvPr id="644" name="フローチャート: 判断 643"/>
        <xdr:cNvSpPr/>
      </xdr:nvSpPr>
      <xdr:spPr>
        <a:xfrm>
          <a:off x="12763500" y="131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20007</xdr:rowOff>
    </xdr:from>
    <xdr:ext cx="534377" cy="259045"/>
    <xdr:sp macro="" textlink="">
      <xdr:nvSpPr>
        <xdr:cNvPr id="645" name="テキスト ボックス 644"/>
        <xdr:cNvSpPr txBox="1"/>
      </xdr:nvSpPr>
      <xdr:spPr>
        <a:xfrm>
          <a:off x="12547111" y="1287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118339</xdr:rowOff>
    </xdr:from>
    <xdr:to>
      <xdr:col>85</xdr:col>
      <xdr:colOff>177800</xdr:colOff>
      <xdr:row>77</xdr:row>
      <xdr:rowOff>48489</xdr:rowOff>
    </xdr:to>
    <xdr:sp macro="" textlink="">
      <xdr:nvSpPr>
        <xdr:cNvPr id="651" name="楕円 650"/>
        <xdr:cNvSpPr/>
      </xdr:nvSpPr>
      <xdr:spPr>
        <a:xfrm>
          <a:off x="16268700" y="1314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96766</xdr:rowOff>
    </xdr:from>
    <xdr:ext cx="534377" cy="259045"/>
    <xdr:sp macro="" textlink="">
      <xdr:nvSpPr>
        <xdr:cNvPr id="652" name="公債費該当値テキスト"/>
        <xdr:cNvSpPr txBox="1"/>
      </xdr:nvSpPr>
      <xdr:spPr>
        <a:xfrm>
          <a:off x="16370300" y="13126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123152</xdr:rowOff>
    </xdr:from>
    <xdr:to>
      <xdr:col>81</xdr:col>
      <xdr:colOff>101600</xdr:colOff>
      <xdr:row>77</xdr:row>
      <xdr:rowOff>53302</xdr:rowOff>
    </xdr:to>
    <xdr:sp macro="" textlink="">
      <xdr:nvSpPr>
        <xdr:cNvPr id="653" name="楕円 652"/>
        <xdr:cNvSpPr/>
      </xdr:nvSpPr>
      <xdr:spPr>
        <a:xfrm>
          <a:off x="15430500" y="1315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44429</xdr:rowOff>
    </xdr:from>
    <xdr:ext cx="534377" cy="259045"/>
    <xdr:sp macro="" textlink="">
      <xdr:nvSpPr>
        <xdr:cNvPr id="654" name="テキスト ボックス 653"/>
        <xdr:cNvSpPr txBox="1"/>
      </xdr:nvSpPr>
      <xdr:spPr>
        <a:xfrm>
          <a:off x="15214111" y="1324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120510</xdr:rowOff>
    </xdr:from>
    <xdr:to>
      <xdr:col>76</xdr:col>
      <xdr:colOff>165100</xdr:colOff>
      <xdr:row>77</xdr:row>
      <xdr:rowOff>50660</xdr:rowOff>
    </xdr:to>
    <xdr:sp macro="" textlink="">
      <xdr:nvSpPr>
        <xdr:cNvPr id="655" name="楕円 654"/>
        <xdr:cNvSpPr/>
      </xdr:nvSpPr>
      <xdr:spPr>
        <a:xfrm>
          <a:off x="14541500" y="1315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41787</xdr:rowOff>
    </xdr:from>
    <xdr:ext cx="534377" cy="259045"/>
    <xdr:sp macro="" textlink="">
      <xdr:nvSpPr>
        <xdr:cNvPr id="656" name="テキスト ボックス 655"/>
        <xdr:cNvSpPr txBox="1"/>
      </xdr:nvSpPr>
      <xdr:spPr>
        <a:xfrm>
          <a:off x="14325111" y="13243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112167</xdr:rowOff>
    </xdr:from>
    <xdr:to>
      <xdr:col>72</xdr:col>
      <xdr:colOff>38100</xdr:colOff>
      <xdr:row>77</xdr:row>
      <xdr:rowOff>42317</xdr:rowOff>
    </xdr:to>
    <xdr:sp macro="" textlink="">
      <xdr:nvSpPr>
        <xdr:cNvPr id="657" name="楕円 656"/>
        <xdr:cNvSpPr/>
      </xdr:nvSpPr>
      <xdr:spPr>
        <a:xfrm>
          <a:off x="13652500" y="1314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58843</xdr:rowOff>
    </xdr:from>
    <xdr:ext cx="534377" cy="259045"/>
    <xdr:sp macro="" textlink="">
      <xdr:nvSpPr>
        <xdr:cNvPr id="658" name="テキスト ボックス 657"/>
        <xdr:cNvSpPr txBox="1"/>
      </xdr:nvSpPr>
      <xdr:spPr>
        <a:xfrm>
          <a:off x="13436111" y="12917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99073</xdr:rowOff>
    </xdr:from>
    <xdr:to>
      <xdr:col>67</xdr:col>
      <xdr:colOff>101600</xdr:colOff>
      <xdr:row>77</xdr:row>
      <xdr:rowOff>29223</xdr:rowOff>
    </xdr:to>
    <xdr:sp macro="" textlink="">
      <xdr:nvSpPr>
        <xdr:cNvPr id="659" name="楕円 658"/>
        <xdr:cNvSpPr/>
      </xdr:nvSpPr>
      <xdr:spPr>
        <a:xfrm>
          <a:off x="12763500" y="1312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20350</xdr:rowOff>
    </xdr:from>
    <xdr:ext cx="534377" cy="259045"/>
    <xdr:sp macro="" textlink="">
      <xdr:nvSpPr>
        <xdr:cNvPr id="660" name="テキスト ボックス 659"/>
        <xdr:cNvSpPr txBox="1"/>
      </xdr:nvSpPr>
      <xdr:spPr>
        <a:xfrm>
          <a:off x="12547111" y="1322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2" name="テキスト ボックス 68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99978</xdr:rowOff>
    </xdr:from>
    <xdr:to>
      <xdr:col>85</xdr:col>
      <xdr:colOff>126364</xdr:colOff>
      <xdr:row>99</xdr:row>
      <xdr:rowOff>44433</xdr:rowOff>
    </xdr:to>
    <xdr:cxnSp macro="">
      <xdr:nvCxnSpPr>
        <xdr:cNvPr id="684" name="直線コネクタ 683"/>
        <xdr:cNvCxnSpPr/>
      </xdr:nvCxnSpPr>
      <xdr:spPr>
        <a:xfrm flipV="1">
          <a:off x="16317595" y="15701928"/>
          <a:ext cx="1269" cy="1316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60181</xdr:rowOff>
    </xdr:from>
    <xdr:ext cx="249299" cy="259045"/>
    <xdr:sp macro="" textlink="">
      <xdr:nvSpPr>
        <xdr:cNvPr id="685" name="積立金最小値テキスト"/>
        <xdr:cNvSpPr txBox="1"/>
      </xdr:nvSpPr>
      <xdr:spPr>
        <a:xfrm>
          <a:off x="16370300" y="170337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44433</xdr:rowOff>
    </xdr:from>
    <xdr:to>
      <xdr:col>86</xdr:col>
      <xdr:colOff>25400</xdr:colOff>
      <xdr:row>99</xdr:row>
      <xdr:rowOff>44433</xdr:rowOff>
    </xdr:to>
    <xdr:cxnSp macro="">
      <xdr:nvCxnSpPr>
        <xdr:cNvPr id="686" name="直線コネクタ 685"/>
        <xdr:cNvCxnSpPr/>
      </xdr:nvCxnSpPr>
      <xdr:spPr>
        <a:xfrm>
          <a:off x="16230600" y="1701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46655</xdr:rowOff>
    </xdr:from>
    <xdr:ext cx="599010" cy="259045"/>
    <xdr:sp macro="" textlink="">
      <xdr:nvSpPr>
        <xdr:cNvPr id="687" name="積立金最大値テキスト"/>
        <xdr:cNvSpPr txBox="1"/>
      </xdr:nvSpPr>
      <xdr:spPr>
        <a:xfrm>
          <a:off x="16370300" y="1547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99978</xdr:rowOff>
    </xdr:from>
    <xdr:to>
      <xdr:col>86</xdr:col>
      <xdr:colOff>25400</xdr:colOff>
      <xdr:row>91</xdr:row>
      <xdr:rowOff>99978</xdr:rowOff>
    </xdr:to>
    <xdr:cxnSp macro="">
      <xdr:nvCxnSpPr>
        <xdr:cNvPr id="688" name="直線コネクタ 687"/>
        <xdr:cNvCxnSpPr/>
      </xdr:nvCxnSpPr>
      <xdr:spPr>
        <a:xfrm>
          <a:off x="16230600" y="15701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126048</xdr:rowOff>
    </xdr:from>
    <xdr:to>
      <xdr:col>85</xdr:col>
      <xdr:colOff>127000</xdr:colOff>
      <xdr:row>98</xdr:row>
      <xdr:rowOff>164099</xdr:rowOff>
    </xdr:to>
    <xdr:cxnSp macro="">
      <xdr:nvCxnSpPr>
        <xdr:cNvPr id="689" name="直線コネクタ 688"/>
        <xdr:cNvCxnSpPr/>
      </xdr:nvCxnSpPr>
      <xdr:spPr>
        <a:xfrm>
          <a:off x="15481300" y="16928148"/>
          <a:ext cx="838200" cy="38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104630</xdr:rowOff>
    </xdr:from>
    <xdr:ext cx="534377" cy="259045"/>
    <xdr:sp macro="" textlink="">
      <xdr:nvSpPr>
        <xdr:cNvPr id="690" name="積立金平均値テキスト"/>
        <xdr:cNvSpPr txBox="1"/>
      </xdr:nvSpPr>
      <xdr:spPr>
        <a:xfrm>
          <a:off x="16370300" y="16906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126203</xdr:rowOff>
    </xdr:from>
    <xdr:to>
      <xdr:col>85</xdr:col>
      <xdr:colOff>177800</xdr:colOff>
      <xdr:row>99</xdr:row>
      <xdr:rowOff>56353</xdr:rowOff>
    </xdr:to>
    <xdr:sp macro="" textlink="">
      <xdr:nvSpPr>
        <xdr:cNvPr id="691" name="フローチャート: 判断 690"/>
        <xdr:cNvSpPr/>
      </xdr:nvSpPr>
      <xdr:spPr>
        <a:xfrm>
          <a:off x="16268700" y="1692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126048</xdr:rowOff>
    </xdr:from>
    <xdr:to>
      <xdr:col>81</xdr:col>
      <xdr:colOff>50800</xdr:colOff>
      <xdr:row>98</xdr:row>
      <xdr:rowOff>146428</xdr:rowOff>
    </xdr:to>
    <xdr:cxnSp macro="">
      <xdr:nvCxnSpPr>
        <xdr:cNvPr id="692" name="直線コネクタ 691"/>
        <xdr:cNvCxnSpPr/>
      </xdr:nvCxnSpPr>
      <xdr:spPr>
        <a:xfrm flipV="1">
          <a:off x="14592300" y="16928148"/>
          <a:ext cx="889000" cy="2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134351</xdr:rowOff>
    </xdr:from>
    <xdr:to>
      <xdr:col>81</xdr:col>
      <xdr:colOff>101600</xdr:colOff>
      <xdr:row>99</xdr:row>
      <xdr:rowOff>64501</xdr:rowOff>
    </xdr:to>
    <xdr:sp macro="" textlink="">
      <xdr:nvSpPr>
        <xdr:cNvPr id="693" name="フローチャート: 判断 692"/>
        <xdr:cNvSpPr/>
      </xdr:nvSpPr>
      <xdr:spPr>
        <a:xfrm>
          <a:off x="15430500" y="1693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55628</xdr:rowOff>
    </xdr:from>
    <xdr:ext cx="534377" cy="259045"/>
    <xdr:sp macro="" textlink="">
      <xdr:nvSpPr>
        <xdr:cNvPr id="694" name="テキスト ボックス 693"/>
        <xdr:cNvSpPr txBox="1"/>
      </xdr:nvSpPr>
      <xdr:spPr>
        <a:xfrm>
          <a:off x="15214111" y="1702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146428</xdr:rowOff>
    </xdr:from>
    <xdr:to>
      <xdr:col>76</xdr:col>
      <xdr:colOff>114300</xdr:colOff>
      <xdr:row>98</xdr:row>
      <xdr:rowOff>160496</xdr:rowOff>
    </xdr:to>
    <xdr:cxnSp macro="">
      <xdr:nvCxnSpPr>
        <xdr:cNvPr id="695" name="直線コネクタ 694"/>
        <xdr:cNvCxnSpPr/>
      </xdr:nvCxnSpPr>
      <xdr:spPr>
        <a:xfrm flipV="1">
          <a:off x="13703300" y="16948528"/>
          <a:ext cx="889000" cy="1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138350</xdr:rowOff>
    </xdr:from>
    <xdr:to>
      <xdr:col>76</xdr:col>
      <xdr:colOff>165100</xdr:colOff>
      <xdr:row>99</xdr:row>
      <xdr:rowOff>68500</xdr:rowOff>
    </xdr:to>
    <xdr:sp macro="" textlink="">
      <xdr:nvSpPr>
        <xdr:cNvPr id="696" name="フローチャート: 判断 695"/>
        <xdr:cNvSpPr/>
      </xdr:nvSpPr>
      <xdr:spPr>
        <a:xfrm>
          <a:off x="14541500" y="1694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59627</xdr:rowOff>
    </xdr:from>
    <xdr:ext cx="534377" cy="259045"/>
    <xdr:sp macro="" textlink="">
      <xdr:nvSpPr>
        <xdr:cNvPr id="697" name="テキスト ボックス 696"/>
        <xdr:cNvSpPr txBox="1"/>
      </xdr:nvSpPr>
      <xdr:spPr>
        <a:xfrm>
          <a:off x="14325111" y="1703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160496</xdr:rowOff>
    </xdr:from>
    <xdr:to>
      <xdr:col>71</xdr:col>
      <xdr:colOff>177800</xdr:colOff>
      <xdr:row>99</xdr:row>
      <xdr:rowOff>38725</xdr:rowOff>
    </xdr:to>
    <xdr:cxnSp macro="">
      <xdr:nvCxnSpPr>
        <xdr:cNvPr id="698" name="直線コネクタ 697"/>
        <xdr:cNvCxnSpPr/>
      </xdr:nvCxnSpPr>
      <xdr:spPr>
        <a:xfrm flipV="1">
          <a:off x="12814300" y="16962596"/>
          <a:ext cx="889000" cy="49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138297</xdr:rowOff>
    </xdr:from>
    <xdr:to>
      <xdr:col>72</xdr:col>
      <xdr:colOff>38100</xdr:colOff>
      <xdr:row>99</xdr:row>
      <xdr:rowOff>68447</xdr:rowOff>
    </xdr:to>
    <xdr:sp macro="" textlink="">
      <xdr:nvSpPr>
        <xdr:cNvPr id="699" name="フローチャート: 判断 698"/>
        <xdr:cNvSpPr/>
      </xdr:nvSpPr>
      <xdr:spPr>
        <a:xfrm>
          <a:off x="13652500" y="1694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59574</xdr:rowOff>
    </xdr:from>
    <xdr:ext cx="534377" cy="259045"/>
    <xdr:sp macro="" textlink="">
      <xdr:nvSpPr>
        <xdr:cNvPr id="700" name="テキスト ボックス 699"/>
        <xdr:cNvSpPr txBox="1"/>
      </xdr:nvSpPr>
      <xdr:spPr>
        <a:xfrm>
          <a:off x="13436111" y="1703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140830</xdr:rowOff>
    </xdr:from>
    <xdr:to>
      <xdr:col>67</xdr:col>
      <xdr:colOff>101600</xdr:colOff>
      <xdr:row>99</xdr:row>
      <xdr:rowOff>70980</xdr:rowOff>
    </xdr:to>
    <xdr:sp macro="" textlink="">
      <xdr:nvSpPr>
        <xdr:cNvPr id="701" name="フローチャート: 判断 700"/>
        <xdr:cNvSpPr/>
      </xdr:nvSpPr>
      <xdr:spPr>
        <a:xfrm>
          <a:off x="12763500" y="1694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87507</xdr:rowOff>
    </xdr:from>
    <xdr:ext cx="534377" cy="259045"/>
    <xdr:sp macro="" textlink="">
      <xdr:nvSpPr>
        <xdr:cNvPr id="702" name="テキスト ボックス 701"/>
        <xdr:cNvSpPr txBox="1"/>
      </xdr:nvSpPr>
      <xdr:spPr>
        <a:xfrm>
          <a:off x="12547111" y="1671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113299</xdr:rowOff>
    </xdr:from>
    <xdr:to>
      <xdr:col>85</xdr:col>
      <xdr:colOff>177800</xdr:colOff>
      <xdr:row>99</xdr:row>
      <xdr:rowOff>43449</xdr:rowOff>
    </xdr:to>
    <xdr:sp macro="" textlink="">
      <xdr:nvSpPr>
        <xdr:cNvPr id="708" name="楕円 707"/>
        <xdr:cNvSpPr/>
      </xdr:nvSpPr>
      <xdr:spPr>
        <a:xfrm>
          <a:off x="16268700" y="1691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72676</xdr:rowOff>
    </xdr:from>
    <xdr:ext cx="534377" cy="259045"/>
    <xdr:sp macro="" textlink="">
      <xdr:nvSpPr>
        <xdr:cNvPr id="709" name="積立金該当値テキスト"/>
        <xdr:cNvSpPr txBox="1"/>
      </xdr:nvSpPr>
      <xdr:spPr>
        <a:xfrm>
          <a:off x="16370300" y="1670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75248</xdr:rowOff>
    </xdr:from>
    <xdr:to>
      <xdr:col>81</xdr:col>
      <xdr:colOff>101600</xdr:colOff>
      <xdr:row>99</xdr:row>
      <xdr:rowOff>5398</xdr:rowOff>
    </xdr:to>
    <xdr:sp macro="" textlink="">
      <xdr:nvSpPr>
        <xdr:cNvPr id="710" name="楕円 709"/>
        <xdr:cNvSpPr/>
      </xdr:nvSpPr>
      <xdr:spPr>
        <a:xfrm>
          <a:off x="15430500" y="1687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21925</xdr:rowOff>
    </xdr:from>
    <xdr:ext cx="534377" cy="259045"/>
    <xdr:sp macro="" textlink="">
      <xdr:nvSpPr>
        <xdr:cNvPr id="711" name="テキスト ボックス 710"/>
        <xdr:cNvSpPr txBox="1"/>
      </xdr:nvSpPr>
      <xdr:spPr>
        <a:xfrm>
          <a:off x="15214111" y="1665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95628</xdr:rowOff>
    </xdr:from>
    <xdr:to>
      <xdr:col>76</xdr:col>
      <xdr:colOff>165100</xdr:colOff>
      <xdr:row>99</xdr:row>
      <xdr:rowOff>25778</xdr:rowOff>
    </xdr:to>
    <xdr:sp macro="" textlink="">
      <xdr:nvSpPr>
        <xdr:cNvPr id="712" name="楕円 711"/>
        <xdr:cNvSpPr/>
      </xdr:nvSpPr>
      <xdr:spPr>
        <a:xfrm>
          <a:off x="14541500" y="1689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42305</xdr:rowOff>
    </xdr:from>
    <xdr:ext cx="534377" cy="259045"/>
    <xdr:sp macro="" textlink="">
      <xdr:nvSpPr>
        <xdr:cNvPr id="713" name="テキスト ボックス 712"/>
        <xdr:cNvSpPr txBox="1"/>
      </xdr:nvSpPr>
      <xdr:spPr>
        <a:xfrm>
          <a:off x="14325111" y="1667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109696</xdr:rowOff>
    </xdr:from>
    <xdr:to>
      <xdr:col>72</xdr:col>
      <xdr:colOff>38100</xdr:colOff>
      <xdr:row>99</xdr:row>
      <xdr:rowOff>39846</xdr:rowOff>
    </xdr:to>
    <xdr:sp macro="" textlink="">
      <xdr:nvSpPr>
        <xdr:cNvPr id="714" name="楕円 713"/>
        <xdr:cNvSpPr/>
      </xdr:nvSpPr>
      <xdr:spPr>
        <a:xfrm>
          <a:off x="13652500" y="1691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56373</xdr:rowOff>
    </xdr:from>
    <xdr:ext cx="534377" cy="259045"/>
    <xdr:sp macro="" textlink="">
      <xdr:nvSpPr>
        <xdr:cNvPr id="715" name="テキスト ボックス 714"/>
        <xdr:cNvSpPr txBox="1"/>
      </xdr:nvSpPr>
      <xdr:spPr>
        <a:xfrm>
          <a:off x="13436111" y="1668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159375</xdr:rowOff>
    </xdr:from>
    <xdr:to>
      <xdr:col>67</xdr:col>
      <xdr:colOff>101600</xdr:colOff>
      <xdr:row>99</xdr:row>
      <xdr:rowOff>89525</xdr:rowOff>
    </xdr:to>
    <xdr:sp macro="" textlink="">
      <xdr:nvSpPr>
        <xdr:cNvPr id="716" name="楕円 715"/>
        <xdr:cNvSpPr/>
      </xdr:nvSpPr>
      <xdr:spPr>
        <a:xfrm>
          <a:off x="12763500" y="1696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80652</xdr:rowOff>
    </xdr:from>
    <xdr:ext cx="469744" cy="259045"/>
    <xdr:sp macro="" textlink="">
      <xdr:nvSpPr>
        <xdr:cNvPr id="717" name="テキスト ボックス 716"/>
        <xdr:cNvSpPr txBox="1"/>
      </xdr:nvSpPr>
      <xdr:spPr>
        <a:xfrm>
          <a:off x="12579428" y="17054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39" name="直線コネクタ 738"/>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2" name="投資及び出資金最大値テキスト"/>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3" name="直線コネクタ 742"/>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7261</xdr:rowOff>
    </xdr:from>
    <xdr:ext cx="469744" cy="259045"/>
    <xdr:sp macro="" textlink="">
      <xdr:nvSpPr>
        <xdr:cNvPr id="745" name="投資及び出資金平均値テキスト"/>
        <xdr:cNvSpPr txBox="1"/>
      </xdr:nvSpPr>
      <xdr:spPr>
        <a:xfrm>
          <a:off x="22212300" y="6350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155834</xdr:rowOff>
    </xdr:from>
    <xdr:to>
      <xdr:col>116</xdr:col>
      <xdr:colOff>114300</xdr:colOff>
      <xdr:row>38</xdr:row>
      <xdr:rowOff>85984</xdr:rowOff>
    </xdr:to>
    <xdr:sp macro="" textlink="">
      <xdr:nvSpPr>
        <xdr:cNvPr id="746" name="フローチャート: 判断 745"/>
        <xdr:cNvSpPr/>
      </xdr:nvSpPr>
      <xdr:spPr>
        <a:xfrm>
          <a:off x="221107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161869</xdr:rowOff>
    </xdr:from>
    <xdr:to>
      <xdr:col>112</xdr:col>
      <xdr:colOff>38100</xdr:colOff>
      <xdr:row>38</xdr:row>
      <xdr:rowOff>92019</xdr:rowOff>
    </xdr:to>
    <xdr:sp macro="" textlink="">
      <xdr:nvSpPr>
        <xdr:cNvPr id="748" name="フローチャート: 判断 747"/>
        <xdr:cNvSpPr/>
      </xdr:nvSpPr>
      <xdr:spPr>
        <a:xfrm>
          <a:off x="21272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108546</xdr:rowOff>
    </xdr:from>
    <xdr:ext cx="469744" cy="259045"/>
    <xdr:sp macro="" textlink="">
      <xdr:nvSpPr>
        <xdr:cNvPr id="749" name="テキスト ボックス 748"/>
        <xdr:cNvSpPr txBox="1"/>
      </xdr:nvSpPr>
      <xdr:spPr>
        <a:xfrm>
          <a:off x="21088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9256</xdr:rowOff>
    </xdr:from>
    <xdr:to>
      <xdr:col>107</xdr:col>
      <xdr:colOff>101600</xdr:colOff>
      <xdr:row>38</xdr:row>
      <xdr:rowOff>110856</xdr:rowOff>
    </xdr:to>
    <xdr:sp macro="" textlink="">
      <xdr:nvSpPr>
        <xdr:cNvPr id="751" name="フローチャート: 判断 750"/>
        <xdr:cNvSpPr/>
      </xdr:nvSpPr>
      <xdr:spPr>
        <a:xfrm>
          <a:off x="20383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127383</xdr:rowOff>
    </xdr:from>
    <xdr:ext cx="378565" cy="259045"/>
    <xdr:sp macro="" textlink="">
      <xdr:nvSpPr>
        <xdr:cNvPr id="752" name="テキスト ボックス 751"/>
        <xdr:cNvSpPr txBox="1"/>
      </xdr:nvSpPr>
      <xdr:spPr>
        <a:xfrm>
          <a:off x="20245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32756</xdr:rowOff>
    </xdr:from>
    <xdr:to>
      <xdr:col>102</xdr:col>
      <xdr:colOff>165100</xdr:colOff>
      <xdr:row>38</xdr:row>
      <xdr:rowOff>134356</xdr:rowOff>
    </xdr:to>
    <xdr:sp macro="" textlink="">
      <xdr:nvSpPr>
        <xdr:cNvPr id="754" name="フローチャート: 判断 753"/>
        <xdr:cNvSpPr/>
      </xdr:nvSpPr>
      <xdr:spPr>
        <a:xfrm>
          <a:off x="19494500" y="654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150883</xdr:rowOff>
    </xdr:from>
    <xdr:ext cx="378565" cy="259045"/>
    <xdr:sp macro="" textlink="">
      <xdr:nvSpPr>
        <xdr:cNvPr id="755" name="テキスト ボックス 754"/>
        <xdr:cNvSpPr txBox="1"/>
      </xdr:nvSpPr>
      <xdr:spPr>
        <a:xfrm>
          <a:off x="19356017" y="6323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34493</xdr:rowOff>
    </xdr:from>
    <xdr:to>
      <xdr:col>98</xdr:col>
      <xdr:colOff>38100</xdr:colOff>
      <xdr:row>38</xdr:row>
      <xdr:rowOff>136093</xdr:rowOff>
    </xdr:to>
    <xdr:sp macro="" textlink="">
      <xdr:nvSpPr>
        <xdr:cNvPr id="756" name="フローチャート: 判断 755"/>
        <xdr:cNvSpPr/>
      </xdr:nvSpPr>
      <xdr:spPr>
        <a:xfrm>
          <a:off x="18605500" y="654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152620</xdr:rowOff>
    </xdr:from>
    <xdr:ext cx="378565" cy="259045"/>
    <xdr:sp macro="" textlink="">
      <xdr:nvSpPr>
        <xdr:cNvPr id="757" name="テキスト ボックス 756"/>
        <xdr:cNvSpPr txBox="1"/>
      </xdr:nvSpPr>
      <xdr:spPr>
        <a:xfrm>
          <a:off x="18467017" y="6324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4"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9764</xdr:rowOff>
    </xdr:from>
    <xdr:to>
      <xdr:col>116</xdr:col>
      <xdr:colOff>62864</xdr:colOff>
      <xdr:row>58</xdr:row>
      <xdr:rowOff>139700</xdr:rowOff>
    </xdr:to>
    <xdr:cxnSp macro="">
      <xdr:nvCxnSpPr>
        <xdr:cNvPr id="794" name="直線コネクタ 793"/>
        <xdr:cNvCxnSpPr/>
      </xdr:nvCxnSpPr>
      <xdr:spPr>
        <a:xfrm flipV="1">
          <a:off x="22159595" y="8925164"/>
          <a:ext cx="1269" cy="11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127891</xdr:rowOff>
    </xdr:from>
    <xdr:ext cx="534377" cy="259045"/>
    <xdr:sp macro="" textlink="">
      <xdr:nvSpPr>
        <xdr:cNvPr id="797" name="貸付金最大値テキスト"/>
        <xdr:cNvSpPr txBox="1"/>
      </xdr:nvSpPr>
      <xdr:spPr>
        <a:xfrm>
          <a:off x="22212300" y="870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9764</xdr:rowOff>
    </xdr:from>
    <xdr:to>
      <xdr:col>116</xdr:col>
      <xdr:colOff>152400</xdr:colOff>
      <xdr:row>52</xdr:row>
      <xdr:rowOff>9764</xdr:rowOff>
    </xdr:to>
    <xdr:cxnSp macro="">
      <xdr:nvCxnSpPr>
        <xdr:cNvPr id="798" name="直線コネクタ 797"/>
        <xdr:cNvCxnSpPr/>
      </xdr:nvCxnSpPr>
      <xdr:spPr>
        <a:xfrm>
          <a:off x="22072600" y="89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116474</xdr:rowOff>
    </xdr:from>
    <xdr:to>
      <xdr:col>116</xdr:col>
      <xdr:colOff>63500</xdr:colOff>
      <xdr:row>58</xdr:row>
      <xdr:rowOff>121915</xdr:rowOff>
    </xdr:to>
    <xdr:cxnSp macro="">
      <xdr:nvCxnSpPr>
        <xdr:cNvPr id="799" name="直線コネクタ 798"/>
        <xdr:cNvCxnSpPr/>
      </xdr:nvCxnSpPr>
      <xdr:spPr>
        <a:xfrm flipV="1">
          <a:off x="21323300" y="10060574"/>
          <a:ext cx="838200" cy="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48683</xdr:rowOff>
    </xdr:from>
    <xdr:ext cx="469744" cy="259045"/>
    <xdr:sp macro="" textlink="">
      <xdr:nvSpPr>
        <xdr:cNvPr id="800" name="貸付金平均値テキスト"/>
        <xdr:cNvSpPr txBox="1"/>
      </xdr:nvSpPr>
      <xdr:spPr>
        <a:xfrm>
          <a:off x="22212300" y="9821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25806</xdr:rowOff>
    </xdr:from>
    <xdr:to>
      <xdr:col>116</xdr:col>
      <xdr:colOff>114300</xdr:colOff>
      <xdr:row>58</xdr:row>
      <xdr:rowOff>127406</xdr:rowOff>
    </xdr:to>
    <xdr:sp macro="" textlink="">
      <xdr:nvSpPr>
        <xdr:cNvPr id="801" name="フローチャート: 判断 800"/>
        <xdr:cNvSpPr/>
      </xdr:nvSpPr>
      <xdr:spPr>
        <a:xfrm>
          <a:off x="221107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109617</xdr:rowOff>
    </xdr:from>
    <xdr:to>
      <xdr:col>111</xdr:col>
      <xdr:colOff>177800</xdr:colOff>
      <xdr:row>58</xdr:row>
      <xdr:rowOff>121915</xdr:rowOff>
    </xdr:to>
    <xdr:cxnSp macro="">
      <xdr:nvCxnSpPr>
        <xdr:cNvPr id="802" name="直線コネクタ 801"/>
        <xdr:cNvCxnSpPr/>
      </xdr:nvCxnSpPr>
      <xdr:spPr>
        <a:xfrm>
          <a:off x="20434300" y="10053717"/>
          <a:ext cx="889000" cy="1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26401</xdr:rowOff>
    </xdr:from>
    <xdr:to>
      <xdr:col>112</xdr:col>
      <xdr:colOff>38100</xdr:colOff>
      <xdr:row>58</xdr:row>
      <xdr:rowOff>128001</xdr:rowOff>
    </xdr:to>
    <xdr:sp macro="" textlink="">
      <xdr:nvSpPr>
        <xdr:cNvPr id="803" name="フローチャート: 判断 802"/>
        <xdr:cNvSpPr/>
      </xdr:nvSpPr>
      <xdr:spPr>
        <a:xfrm>
          <a:off x="21272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144528</xdr:rowOff>
    </xdr:from>
    <xdr:ext cx="469744" cy="259045"/>
    <xdr:sp macro="" textlink="">
      <xdr:nvSpPr>
        <xdr:cNvPr id="804" name="テキスト ボックス 803"/>
        <xdr:cNvSpPr txBox="1"/>
      </xdr:nvSpPr>
      <xdr:spPr>
        <a:xfrm>
          <a:off x="21088428" y="97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109113</xdr:rowOff>
    </xdr:from>
    <xdr:to>
      <xdr:col>107</xdr:col>
      <xdr:colOff>50800</xdr:colOff>
      <xdr:row>58</xdr:row>
      <xdr:rowOff>109617</xdr:rowOff>
    </xdr:to>
    <xdr:cxnSp macro="">
      <xdr:nvCxnSpPr>
        <xdr:cNvPr id="805" name="直線コネクタ 804"/>
        <xdr:cNvCxnSpPr/>
      </xdr:nvCxnSpPr>
      <xdr:spPr>
        <a:xfrm>
          <a:off x="19545300" y="10053213"/>
          <a:ext cx="889000" cy="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18994</xdr:rowOff>
    </xdr:from>
    <xdr:to>
      <xdr:col>107</xdr:col>
      <xdr:colOff>101600</xdr:colOff>
      <xdr:row>58</xdr:row>
      <xdr:rowOff>120594</xdr:rowOff>
    </xdr:to>
    <xdr:sp macro="" textlink="">
      <xdr:nvSpPr>
        <xdr:cNvPr id="806" name="フローチャート: 判断 805"/>
        <xdr:cNvSpPr/>
      </xdr:nvSpPr>
      <xdr:spPr>
        <a:xfrm>
          <a:off x="20383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137121</xdr:rowOff>
    </xdr:from>
    <xdr:ext cx="469744" cy="259045"/>
    <xdr:sp macro="" textlink="">
      <xdr:nvSpPr>
        <xdr:cNvPr id="807" name="テキスト ボックス 806"/>
        <xdr:cNvSpPr txBox="1"/>
      </xdr:nvSpPr>
      <xdr:spPr>
        <a:xfrm>
          <a:off x="20199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108885</xdr:rowOff>
    </xdr:from>
    <xdr:to>
      <xdr:col>102</xdr:col>
      <xdr:colOff>114300</xdr:colOff>
      <xdr:row>58</xdr:row>
      <xdr:rowOff>109113</xdr:rowOff>
    </xdr:to>
    <xdr:cxnSp macro="">
      <xdr:nvCxnSpPr>
        <xdr:cNvPr id="808" name="直線コネクタ 807"/>
        <xdr:cNvCxnSpPr/>
      </xdr:nvCxnSpPr>
      <xdr:spPr>
        <a:xfrm>
          <a:off x="18656300" y="10052985"/>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33944</xdr:rowOff>
    </xdr:from>
    <xdr:to>
      <xdr:col>102</xdr:col>
      <xdr:colOff>165100</xdr:colOff>
      <xdr:row>58</xdr:row>
      <xdr:rowOff>135544</xdr:rowOff>
    </xdr:to>
    <xdr:sp macro="" textlink="">
      <xdr:nvSpPr>
        <xdr:cNvPr id="809" name="フローチャート: 判断 808"/>
        <xdr:cNvSpPr/>
      </xdr:nvSpPr>
      <xdr:spPr>
        <a:xfrm>
          <a:off x="19494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152071</xdr:rowOff>
    </xdr:from>
    <xdr:ext cx="469744" cy="259045"/>
    <xdr:sp macro="" textlink="">
      <xdr:nvSpPr>
        <xdr:cNvPr id="810" name="テキスト ボックス 809"/>
        <xdr:cNvSpPr txBox="1"/>
      </xdr:nvSpPr>
      <xdr:spPr>
        <a:xfrm>
          <a:off x="19310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23932</xdr:rowOff>
    </xdr:from>
    <xdr:to>
      <xdr:col>98</xdr:col>
      <xdr:colOff>38100</xdr:colOff>
      <xdr:row>58</xdr:row>
      <xdr:rowOff>125532</xdr:rowOff>
    </xdr:to>
    <xdr:sp macro="" textlink="">
      <xdr:nvSpPr>
        <xdr:cNvPr id="811" name="フローチャート: 判断 810"/>
        <xdr:cNvSpPr/>
      </xdr:nvSpPr>
      <xdr:spPr>
        <a:xfrm>
          <a:off x="18605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142059</xdr:rowOff>
    </xdr:from>
    <xdr:ext cx="469744" cy="259045"/>
    <xdr:sp macro="" textlink="">
      <xdr:nvSpPr>
        <xdr:cNvPr id="812" name="テキスト ボックス 811"/>
        <xdr:cNvSpPr txBox="1"/>
      </xdr:nvSpPr>
      <xdr:spPr>
        <a:xfrm>
          <a:off x="18421428"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65674</xdr:rowOff>
    </xdr:from>
    <xdr:to>
      <xdr:col>116</xdr:col>
      <xdr:colOff>114300</xdr:colOff>
      <xdr:row>58</xdr:row>
      <xdr:rowOff>167274</xdr:rowOff>
    </xdr:to>
    <xdr:sp macro="" textlink="">
      <xdr:nvSpPr>
        <xdr:cNvPr id="818" name="楕円 817"/>
        <xdr:cNvSpPr/>
      </xdr:nvSpPr>
      <xdr:spPr>
        <a:xfrm>
          <a:off x="22110700" y="1000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4233</xdr:rowOff>
    </xdr:from>
    <xdr:ext cx="378565" cy="259045"/>
    <xdr:sp macro="" textlink="">
      <xdr:nvSpPr>
        <xdr:cNvPr id="819" name="貸付金該当値テキスト"/>
        <xdr:cNvSpPr txBox="1"/>
      </xdr:nvSpPr>
      <xdr:spPr>
        <a:xfrm>
          <a:off x="22212300" y="99483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71115</xdr:rowOff>
    </xdr:from>
    <xdr:to>
      <xdr:col>112</xdr:col>
      <xdr:colOff>38100</xdr:colOff>
      <xdr:row>59</xdr:row>
      <xdr:rowOff>1265</xdr:rowOff>
    </xdr:to>
    <xdr:sp macro="" textlink="">
      <xdr:nvSpPr>
        <xdr:cNvPr id="820" name="楕円 819"/>
        <xdr:cNvSpPr/>
      </xdr:nvSpPr>
      <xdr:spPr>
        <a:xfrm>
          <a:off x="21272500" y="1001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163842</xdr:rowOff>
    </xdr:from>
    <xdr:ext cx="378565" cy="259045"/>
    <xdr:sp macro="" textlink="">
      <xdr:nvSpPr>
        <xdr:cNvPr id="821" name="テキスト ボックス 820"/>
        <xdr:cNvSpPr txBox="1"/>
      </xdr:nvSpPr>
      <xdr:spPr>
        <a:xfrm>
          <a:off x="21134017" y="10107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58817</xdr:rowOff>
    </xdr:from>
    <xdr:to>
      <xdr:col>107</xdr:col>
      <xdr:colOff>101600</xdr:colOff>
      <xdr:row>58</xdr:row>
      <xdr:rowOff>160417</xdr:rowOff>
    </xdr:to>
    <xdr:sp macro="" textlink="">
      <xdr:nvSpPr>
        <xdr:cNvPr id="822" name="楕円 821"/>
        <xdr:cNvSpPr/>
      </xdr:nvSpPr>
      <xdr:spPr>
        <a:xfrm>
          <a:off x="20383500" y="1000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151544</xdr:rowOff>
    </xdr:from>
    <xdr:ext cx="378565" cy="259045"/>
    <xdr:sp macro="" textlink="">
      <xdr:nvSpPr>
        <xdr:cNvPr id="823" name="テキスト ボックス 822"/>
        <xdr:cNvSpPr txBox="1"/>
      </xdr:nvSpPr>
      <xdr:spPr>
        <a:xfrm>
          <a:off x="20245017" y="10095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58313</xdr:rowOff>
    </xdr:from>
    <xdr:to>
      <xdr:col>102</xdr:col>
      <xdr:colOff>165100</xdr:colOff>
      <xdr:row>58</xdr:row>
      <xdr:rowOff>159913</xdr:rowOff>
    </xdr:to>
    <xdr:sp macro="" textlink="">
      <xdr:nvSpPr>
        <xdr:cNvPr id="824" name="楕円 823"/>
        <xdr:cNvSpPr/>
      </xdr:nvSpPr>
      <xdr:spPr>
        <a:xfrm>
          <a:off x="19494500" y="100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151040</xdr:rowOff>
    </xdr:from>
    <xdr:ext cx="378565" cy="259045"/>
    <xdr:sp macro="" textlink="">
      <xdr:nvSpPr>
        <xdr:cNvPr id="825" name="テキスト ボックス 824"/>
        <xdr:cNvSpPr txBox="1"/>
      </xdr:nvSpPr>
      <xdr:spPr>
        <a:xfrm>
          <a:off x="19356017" y="1009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58085</xdr:rowOff>
    </xdr:from>
    <xdr:to>
      <xdr:col>98</xdr:col>
      <xdr:colOff>38100</xdr:colOff>
      <xdr:row>58</xdr:row>
      <xdr:rowOff>159685</xdr:rowOff>
    </xdr:to>
    <xdr:sp macro="" textlink="">
      <xdr:nvSpPr>
        <xdr:cNvPr id="826" name="楕円 825"/>
        <xdr:cNvSpPr/>
      </xdr:nvSpPr>
      <xdr:spPr>
        <a:xfrm>
          <a:off x="18605500" y="1000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150812</xdr:rowOff>
    </xdr:from>
    <xdr:ext cx="378565" cy="259045"/>
    <xdr:sp macro="" textlink="">
      <xdr:nvSpPr>
        <xdr:cNvPr id="827" name="テキスト ボックス 826"/>
        <xdr:cNvSpPr txBox="1"/>
      </xdr:nvSpPr>
      <xdr:spPr>
        <a:xfrm>
          <a:off x="18467017" y="10094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9" name="直線コネクタ 83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0" name="テキスト ボックス 83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1" name="直線コネクタ 84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2" name="テキスト ボックス 84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3" name="直線コネクタ 84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4" name="テキスト ボックス 84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5" name="直線コネクタ 84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6" name="テキスト ボックス 845"/>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7" name="直線コネクタ 84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8" name="テキスト ボックス 847"/>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9" name="直線コネクタ 84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0" name="テキスト ボックス 849"/>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124090</xdr:rowOff>
    </xdr:from>
    <xdr:to>
      <xdr:col>116</xdr:col>
      <xdr:colOff>62864</xdr:colOff>
      <xdr:row>79</xdr:row>
      <xdr:rowOff>30169</xdr:rowOff>
    </xdr:to>
    <xdr:cxnSp macro="">
      <xdr:nvCxnSpPr>
        <xdr:cNvPr id="854" name="直線コネクタ 853"/>
        <xdr:cNvCxnSpPr/>
      </xdr:nvCxnSpPr>
      <xdr:spPr>
        <a:xfrm flipV="1">
          <a:off x="22159595" y="11954140"/>
          <a:ext cx="1269" cy="162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33996</xdr:rowOff>
    </xdr:from>
    <xdr:ext cx="534377" cy="259045"/>
    <xdr:sp macro="" textlink="">
      <xdr:nvSpPr>
        <xdr:cNvPr id="855" name="繰出金最小値テキスト"/>
        <xdr:cNvSpPr txBox="1"/>
      </xdr:nvSpPr>
      <xdr:spPr>
        <a:xfrm>
          <a:off x="22212300" y="1357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30169</xdr:rowOff>
    </xdr:from>
    <xdr:to>
      <xdr:col>116</xdr:col>
      <xdr:colOff>152400</xdr:colOff>
      <xdr:row>79</xdr:row>
      <xdr:rowOff>30169</xdr:rowOff>
    </xdr:to>
    <xdr:cxnSp macro="">
      <xdr:nvCxnSpPr>
        <xdr:cNvPr id="856" name="直線コネクタ 855"/>
        <xdr:cNvCxnSpPr/>
      </xdr:nvCxnSpPr>
      <xdr:spPr>
        <a:xfrm>
          <a:off x="22072600" y="1357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70767</xdr:rowOff>
    </xdr:from>
    <xdr:ext cx="534377" cy="259045"/>
    <xdr:sp macro="" textlink="">
      <xdr:nvSpPr>
        <xdr:cNvPr id="857" name="繰出金最大値テキスト"/>
        <xdr:cNvSpPr txBox="1"/>
      </xdr:nvSpPr>
      <xdr:spPr>
        <a:xfrm>
          <a:off x="22212300" y="117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124090</xdr:rowOff>
    </xdr:from>
    <xdr:to>
      <xdr:col>116</xdr:col>
      <xdr:colOff>152400</xdr:colOff>
      <xdr:row>69</xdr:row>
      <xdr:rowOff>124090</xdr:rowOff>
    </xdr:to>
    <xdr:cxnSp macro="">
      <xdr:nvCxnSpPr>
        <xdr:cNvPr id="858" name="直線コネクタ 857"/>
        <xdr:cNvCxnSpPr/>
      </xdr:nvCxnSpPr>
      <xdr:spPr>
        <a:xfrm>
          <a:off x="22072600" y="119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131895</xdr:rowOff>
    </xdr:from>
    <xdr:to>
      <xdr:col>116</xdr:col>
      <xdr:colOff>63500</xdr:colOff>
      <xdr:row>75</xdr:row>
      <xdr:rowOff>157564</xdr:rowOff>
    </xdr:to>
    <xdr:cxnSp macro="">
      <xdr:nvCxnSpPr>
        <xdr:cNvPr id="859" name="直線コネクタ 858"/>
        <xdr:cNvCxnSpPr/>
      </xdr:nvCxnSpPr>
      <xdr:spPr>
        <a:xfrm>
          <a:off x="21323300" y="12476295"/>
          <a:ext cx="838200" cy="54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92738</xdr:rowOff>
    </xdr:from>
    <xdr:ext cx="534377" cy="259045"/>
    <xdr:sp macro="" textlink="">
      <xdr:nvSpPr>
        <xdr:cNvPr id="860" name="繰出金平均値テキスト"/>
        <xdr:cNvSpPr txBox="1"/>
      </xdr:nvSpPr>
      <xdr:spPr>
        <a:xfrm>
          <a:off x="22212300" y="12780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69861</xdr:rowOff>
    </xdr:from>
    <xdr:to>
      <xdr:col>116</xdr:col>
      <xdr:colOff>114300</xdr:colOff>
      <xdr:row>76</xdr:row>
      <xdr:rowOff>11</xdr:rowOff>
    </xdr:to>
    <xdr:sp macro="" textlink="">
      <xdr:nvSpPr>
        <xdr:cNvPr id="861" name="フローチャート: 判断 860"/>
        <xdr:cNvSpPr/>
      </xdr:nvSpPr>
      <xdr:spPr>
        <a:xfrm>
          <a:off x="22110700" y="129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131895</xdr:rowOff>
    </xdr:from>
    <xdr:to>
      <xdr:col>111</xdr:col>
      <xdr:colOff>177800</xdr:colOff>
      <xdr:row>77</xdr:row>
      <xdr:rowOff>84314</xdr:rowOff>
    </xdr:to>
    <xdr:cxnSp macro="">
      <xdr:nvCxnSpPr>
        <xdr:cNvPr id="862" name="直線コネクタ 861"/>
        <xdr:cNvCxnSpPr/>
      </xdr:nvCxnSpPr>
      <xdr:spPr>
        <a:xfrm flipV="1">
          <a:off x="20434300" y="12476295"/>
          <a:ext cx="889000" cy="809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12972</xdr:rowOff>
    </xdr:from>
    <xdr:to>
      <xdr:col>112</xdr:col>
      <xdr:colOff>38100</xdr:colOff>
      <xdr:row>75</xdr:row>
      <xdr:rowOff>114572</xdr:rowOff>
    </xdr:to>
    <xdr:sp macro="" textlink="">
      <xdr:nvSpPr>
        <xdr:cNvPr id="863" name="フローチャート: 判断 862"/>
        <xdr:cNvSpPr/>
      </xdr:nvSpPr>
      <xdr:spPr>
        <a:xfrm>
          <a:off x="21272500" y="1287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105699</xdr:rowOff>
    </xdr:from>
    <xdr:ext cx="534377" cy="259045"/>
    <xdr:sp macro="" textlink="">
      <xdr:nvSpPr>
        <xdr:cNvPr id="864" name="テキスト ボックス 863"/>
        <xdr:cNvSpPr txBox="1"/>
      </xdr:nvSpPr>
      <xdr:spPr>
        <a:xfrm>
          <a:off x="21056111" y="1296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77978</xdr:rowOff>
    </xdr:from>
    <xdr:to>
      <xdr:col>107</xdr:col>
      <xdr:colOff>50800</xdr:colOff>
      <xdr:row>77</xdr:row>
      <xdr:rowOff>84314</xdr:rowOff>
    </xdr:to>
    <xdr:cxnSp macro="">
      <xdr:nvCxnSpPr>
        <xdr:cNvPr id="865" name="直線コネクタ 864"/>
        <xdr:cNvCxnSpPr/>
      </xdr:nvCxnSpPr>
      <xdr:spPr>
        <a:xfrm>
          <a:off x="19545300" y="13279628"/>
          <a:ext cx="889000" cy="6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13756</xdr:rowOff>
    </xdr:from>
    <xdr:to>
      <xdr:col>107</xdr:col>
      <xdr:colOff>101600</xdr:colOff>
      <xdr:row>75</xdr:row>
      <xdr:rowOff>115356</xdr:rowOff>
    </xdr:to>
    <xdr:sp macro="" textlink="">
      <xdr:nvSpPr>
        <xdr:cNvPr id="866" name="フローチャート: 判断 865"/>
        <xdr:cNvSpPr/>
      </xdr:nvSpPr>
      <xdr:spPr>
        <a:xfrm>
          <a:off x="20383500" y="128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131883</xdr:rowOff>
    </xdr:from>
    <xdr:ext cx="534377" cy="259045"/>
    <xdr:sp macro="" textlink="">
      <xdr:nvSpPr>
        <xdr:cNvPr id="867" name="テキスト ボックス 866"/>
        <xdr:cNvSpPr txBox="1"/>
      </xdr:nvSpPr>
      <xdr:spPr>
        <a:xfrm>
          <a:off x="20167111" y="1264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77978</xdr:rowOff>
    </xdr:from>
    <xdr:to>
      <xdr:col>102</xdr:col>
      <xdr:colOff>114300</xdr:colOff>
      <xdr:row>77</xdr:row>
      <xdr:rowOff>104201</xdr:rowOff>
    </xdr:to>
    <xdr:cxnSp macro="">
      <xdr:nvCxnSpPr>
        <xdr:cNvPr id="868" name="直線コネクタ 867"/>
        <xdr:cNvCxnSpPr/>
      </xdr:nvCxnSpPr>
      <xdr:spPr>
        <a:xfrm flipV="1">
          <a:off x="18656300" y="13279628"/>
          <a:ext cx="889000" cy="2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8041</xdr:rowOff>
    </xdr:from>
    <xdr:to>
      <xdr:col>102</xdr:col>
      <xdr:colOff>165100</xdr:colOff>
      <xdr:row>75</xdr:row>
      <xdr:rowOff>109641</xdr:rowOff>
    </xdr:to>
    <xdr:sp macro="" textlink="">
      <xdr:nvSpPr>
        <xdr:cNvPr id="869" name="フローチャート: 判断 868"/>
        <xdr:cNvSpPr/>
      </xdr:nvSpPr>
      <xdr:spPr>
        <a:xfrm>
          <a:off x="19494500" y="1286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126168</xdr:rowOff>
    </xdr:from>
    <xdr:ext cx="534377" cy="259045"/>
    <xdr:sp macro="" textlink="">
      <xdr:nvSpPr>
        <xdr:cNvPr id="870" name="テキスト ボックス 869"/>
        <xdr:cNvSpPr txBox="1"/>
      </xdr:nvSpPr>
      <xdr:spPr>
        <a:xfrm>
          <a:off x="19278111" y="1264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28419</xdr:rowOff>
    </xdr:from>
    <xdr:to>
      <xdr:col>98</xdr:col>
      <xdr:colOff>38100</xdr:colOff>
      <xdr:row>75</xdr:row>
      <xdr:rowOff>130019</xdr:rowOff>
    </xdr:to>
    <xdr:sp macro="" textlink="">
      <xdr:nvSpPr>
        <xdr:cNvPr id="871" name="フローチャート: 判断 870"/>
        <xdr:cNvSpPr/>
      </xdr:nvSpPr>
      <xdr:spPr>
        <a:xfrm>
          <a:off x="18605500" y="1288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146546</xdr:rowOff>
    </xdr:from>
    <xdr:ext cx="534377" cy="259045"/>
    <xdr:sp macro="" textlink="">
      <xdr:nvSpPr>
        <xdr:cNvPr id="872" name="テキスト ボックス 871"/>
        <xdr:cNvSpPr txBox="1"/>
      </xdr:nvSpPr>
      <xdr:spPr>
        <a:xfrm>
          <a:off x="18389111" y="1266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106763</xdr:rowOff>
    </xdr:from>
    <xdr:to>
      <xdr:col>116</xdr:col>
      <xdr:colOff>114300</xdr:colOff>
      <xdr:row>76</xdr:row>
      <xdr:rowOff>36912</xdr:rowOff>
    </xdr:to>
    <xdr:sp macro="" textlink="">
      <xdr:nvSpPr>
        <xdr:cNvPr id="878" name="楕円 877"/>
        <xdr:cNvSpPr/>
      </xdr:nvSpPr>
      <xdr:spPr>
        <a:xfrm>
          <a:off x="22110700" y="129655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85190</xdr:rowOff>
    </xdr:from>
    <xdr:ext cx="534377" cy="259045"/>
    <xdr:sp macro="" textlink="">
      <xdr:nvSpPr>
        <xdr:cNvPr id="879" name="繰出金該当値テキスト"/>
        <xdr:cNvSpPr txBox="1"/>
      </xdr:nvSpPr>
      <xdr:spPr>
        <a:xfrm>
          <a:off x="22212300" y="1294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81095</xdr:rowOff>
    </xdr:from>
    <xdr:to>
      <xdr:col>112</xdr:col>
      <xdr:colOff>38100</xdr:colOff>
      <xdr:row>73</xdr:row>
      <xdr:rowOff>11245</xdr:rowOff>
    </xdr:to>
    <xdr:sp macro="" textlink="">
      <xdr:nvSpPr>
        <xdr:cNvPr id="880" name="楕円 879"/>
        <xdr:cNvSpPr/>
      </xdr:nvSpPr>
      <xdr:spPr>
        <a:xfrm>
          <a:off x="21272500" y="1242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27772</xdr:rowOff>
    </xdr:from>
    <xdr:ext cx="534377" cy="259045"/>
    <xdr:sp macro="" textlink="">
      <xdr:nvSpPr>
        <xdr:cNvPr id="881" name="テキスト ボックス 880"/>
        <xdr:cNvSpPr txBox="1"/>
      </xdr:nvSpPr>
      <xdr:spPr>
        <a:xfrm>
          <a:off x="21056111" y="1220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33514</xdr:rowOff>
    </xdr:from>
    <xdr:to>
      <xdr:col>107</xdr:col>
      <xdr:colOff>101600</xdr:colOff>
      <xdr:row>77</xdr:row>
      <xdr:rowOff>135114</xdr:rowOff>
    </xdr:to>
    <xdr:sp macro="" textlink="">
      <xdr:nvSpPr>
        <xdr:cNvPr id="882" name="楕円 881"/>
        <xdr:cNvSpPr/>
      </xdr:nvSpPr>
      <xdr:spPr>
        <a:xfrm>
          <a:off x="20383500" y="1323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126241</xdr:rowOff>
    </xdr:from>
    <xdr:ext cx="534377" cy="259045"/>
    <xdr:sp macro="" textlink="">
      <xdr:nvSpPr>
        <xdr:cNvPr id="883" name="テキスト ボックス 882"/>
        <xdr:cNvSpPr txBox="1"/>
      </xdr:nvSpPr>
      <xdr:spPr>
        <a:xfrm>
          <a:off x="20167111" y="1332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27178</xdr:rowOff>
    </xdr:from>
    <xdr:to>
      <xdr:col>102</xdr:col>
      <xdr:colOff>165100</xdr:colOff>
      <xdr:row>77</xdr:row>
      <xdr:rowOff>128778</xdr:rowOff>
    </xdr:to>
    <xdr:sp macro="" textlink="">
      <xdr:nvSpPr>
        <xdr:cNvPr id="884" name="楕円 883"/>
        <xdr:cNvSpPr/>
      </xdr:nvSpPr>
      <xdr:spPr>
        <a:xfrm>
          <a:off x="19494500" y="1322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119905</xdr:rowOff>
    </xdr:from>
    <xdr:ext cx="534377" cy="259045"/>
    <xdr:sp macro="" textlink="">
      <xdr:nvSpPr>
        <xdr:cNvPr id="885" name="テキスト ボックス 884"/>
        <xdr:cNvSpPr txBox="1"/>
      </xdr:nvSpPr>
      <xdr:spPr>
        <a:xfrm>
          <a:off x="19278111" y="1332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53401</xdr:rowOff>
    </xdr:from>
    <xdr:to>
      <xdr:col>98</xdr:col>
      <xdr:colOff>38100</xdr:colOff>
      <xdr:row>77</xdr:row>
      <xdr:rowOff>155001</xdr:rowOff>
    </xdr:to>
    <xdr:sp macro="" textlink="">
      <xdr:nvSpPr>
        <xdr:cNvPr id="886" name="楕円 885"/>
        <xdr:cNvSpPr/>
      </xdr:nvSpPr>
      <xdr:spPr>
        <a:xfrm>
          <a:off x="18605500" y="1325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146128</xdr:rowOff>
    </xdr:from>
    <xdr:ext cx="534377" cy="259045"/>
    <xdr:sp macro="" textlink="">
      <xdr:nvSpPr>
        <xdr:cNvPr id="887" name="テキスト ボックス 886"/>
        <xdr:cNvSpPr txBox="1"/>
      </xdr:nvSpPr>
      <xdr:spPr>
        <a:xfrm>
          <a:off x="18389111" y="1334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県平均と比較して、災害復旧事業費、</a:t>
          </a:r>
          <a:r>
            <a:rPr kumimoji="1" lang="ja-JP" altLang="ja-JP" sz="1100" b="0">
              <a:solidFill>
                <a:schemeClr val="dk1"/>
              </a:solidFill>
              <a:effectLst/>
              <a:latin typeface="+mn-lt"/>
              <a:ea typeface="+mn-ea"/>
              <a:cs typeface="+mn-cs"/>
            </a:rPr>
            <a:t>積立金、貸付金が上回っており、その他は県平均より下回っている。また、県平均より下回っているものの、類似団体と比較して大きくなっている項目は、扶助費である。その要因としては、近年、認可保育園における待機児童数が問題となっており、解消するための対策として分園や増築による定員増を図ったことによるものである。その他では、障害者に対する給付事業も年々大幅に増加しているため大きく影響を及ぼしている。しかしながら、これらの必要経費においても財政状況を考慮すると、抑制を図っていく必要があると考える。また、積立金については、国民健康保険事業特別会計の累積赤字に対応していくため積み立て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沖縄県南風原町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39,348
39,172
10.76
15,407,167
14,724,797
667,757
7,244,249
13,628,582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103.8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151130</xdr:rowOff>
    </xdr:from>
    <xdr:to>
      <xdr:col>24</xdr:col>
      <xdr:colOff>62865</xdr:colOff>
      <xdr:row>38</xdr:row>
      <xdr:rowOff>123317</xdr:rowOff>
    </xdr:to>
    <xdr:cxnSp macro="">
      <xdr:nvCxnSpPr>
        <xdr:cNvPr id="56" name="直線コネクタ 55"/>
        <xdr:cNvCxnSpPr/>
      </xdr:nvCxnSpPr>
      <xdr:spPr>
        <a:xfrm flipV="1">
          <a:off x="4633595" y="5294630"/>
          <a:ext cx="1270" cy="1343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127144</xdr:rowOff>
    </xdr:from>
    <xdr:ext cx="469744" cy="259045"/>
    <xdr:sp macro="" textlink="">
      <xdr:nvSpPr>
        <xdr:cNvPr id="57" name="議会費最小値テキスト"/>
        <xdr:cNvSpPr txBox="1"/>
      </xdr:nvSpPr>
      <xdr:spPr>
        <a:xfrm>
          <a:off x="4686300" y="664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123317</xdr:rowOff>
    </xdr:from>
    <xdr:to>
      <xdr:col>24</xdr:col>
      <xdr:colOff>152400</xdr:colOff>
      <xdr:row>38</xdr:row>
      <xdr:rowOff>123317</xdr:rowOff>
    </xdr:to>
    <xdr:cxnSp macro="">
      <xdr:nvCxnSpPr>
        <xdr:cNvPr id="58" name="直線コネクタ 57"/>
        <xdr:cNvCxnSpPr/>
      </xdr:nvCxnSpPr>
      <xdr:spPr>
        <a:xfrm>
          <a:off x="4546600" y="663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97807</xdr:rowOff>
    </xdr:from>
    <xdr:ext cx="469744" cy="259045"/>
    <xdr:sp macro="" textlink="">
      <xdr:nvSpPr>
        <xdr:cNvPr id="59" name="議会費最大値テキスト"/>
        <xdr:cNvSpPr txBox="1"/>
      </xdr:nvSpPr>
      <xdr:spPr>
        <a:xfrm>
          <a:off x="4686300" y="50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151130</xdr:rowOff>
    </xdr:from>
    <xdr:to>
      <xdr:col>24</xdr:col>
      <xdr:colOff>152400</xdr:colOff>
      <xdr:row>30</xdr:row>
      <xdr:rowOff>151130</xdr:rowOff>
    </xdr:to>
    <xdr:cxnSp macro="">
      <xdr:nvCxnSpPr>
        <xdr:cNvPr id="60" name="直線コネクタ 59"/>
        <xdr:cNvCxnSpPr/>
      </xdr:nvCxnSpPr>
      <xdr:spPr>
        <a:xfrm>
          <a:off x="4546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128270</xdr:rowOff>
    </xdr:from>
    <xdr:to>
      <xdr:col>24</xdr:col>
      <xdr:colOff>63500</xdr:colOff>
      <xdr:row>37</xdr:row>
      <xdr:rowOff>4445</xdr:rowOff>
    </xdr:to>
    <xdr:cxnSp macro="">
      <xdr:nvCxnSpPr>
        <xdr:cNvPr id="61" name="直線コネクタ 60"/>
        <xdr:cNvCxnSpPr/>
      </xdr:nvCxnSpPr>
      <xdr:spPr>
        <a:xfrm>
          <a:off x="3797300" y="630047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16527</xdr:rowOff>
    </xdr:from>
    <xdr:ext cx="469744" cy="259045"/>
    <xdr:sp macro="" textlink="">
      <xdr:nvSpPr>
        <xdr:cNvPr id="62" name="議会費平均値テキスト"/>
        <xdr:cNvSpPr txBox="1"/>
      </xdr:nvSpPr>
      <xdr:spPr>
        <a:xfrm>
          <a:off x="4686300" y="5845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165100</xdr:rowOff>
    </xdr:from>
    <xdr:to>
      <xdr:col>24</xdr:col>
      <xdr:colOff>114300</xdr:colOff>
      <xdr:row>35</xdr:row>
      <xdr:rowOff>95250</xdr:rowOff>
    </xdr:to>
    <xdr:sp macro="" textlink="">
      <xdr:nvSpPr>
        <xdr:cNvPr id="63" name="フローチャート: 判断 62"/>
        <xdr:cNvSpPr/>
      </xdr:nvSpPr>
      <xdr:spPr>
        <a:xfrm>
          <a:off x="45847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111506</xdr:rowOff>
    </xdr:from>
    <xdr:to>
      <xdr:col>19</xdr:col>
      <xdr:colOff>177800</xdr:colOff>
      <xdr:row>36</xdr:row>
      <xdr:rowOff>128270</xdr:rowOff>
    </xdr:to>
    <xdr:cxnSp macro="">
      <xdr:nvCxnSpPr>
        <xdr:cNvPr id="64" name="直線コネクタ 63"/>
        <xdr:cNvCxnSpPr/>
      </xdr:nvCxnSpPr>
      <xdr:spPr>
        <a:xfrm>
          <a:off x="2908300" y="6283706"/>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155956</xdr:rowOff>
    </xdr:from>
    <xdr:to>
      <xdr:col>20</xdr:col>
      <xdr:colOff>38100</xdr:colOff>
      <xdr:row>35</xdr:row>
      <xdr:rowOff>86106</xdr:rowOff>
    </xdr:to>
    <xdr:sp macro="" textlink="">
      <xdr:nvSpPr>
        <xdr:cNvPr id="65" name="フローチャート: 判断 64"/>
        <xdr:cNvSpPr/>
      </xdr:nvSpPr>
      <xdr:spPr>
        <a:xfrm>
          <a:off x="3746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102633</xdr:rowOff>
    </xdr:from>
    <xdr:ext cx="469744" cy="259045"/>
    <xdr:sp macro="" textlink="">
      <xdr:nvSpPr>
        <xdr:cNvPr id="66" name="テキスト ボックス 65"/>
        <xdr:cNvSpPr txBox="1"/>
      </xdr:nvSpPr>
      <xdr:spPr>
        <a:xfrm>
          <a:off x="3562428" y="57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149987</xdr:rowOff>
    </xdr:from>
    <xdr:to>
      <xdr:col>15</xdr:col>
      <xdr:colOff>50800</xdr:colOff>
      <xdr:row>36</xdr:row>
      <xdr:rowOff>111506</xdr:rowOff>
    </xdr:to>
    <xdr:cxnSp macro="">
      <xdr:nvCxnSpPr>
        <xdr:cNvPr id="67" name="直線コネクタ 66"/>
        <xdr:cNvCxnSpPr/>
      </xdr:nvCxnSpPr>
      <xdr:spPr>
        <a:xfrm>
          <a:off x="2019300" y="6150737"/>
          <a:ext cx="889000" cy="13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148336</xdr:rowOff>
    </xdr:from>
    <xdr:to>
      <xdr:col>15</xdr:col>
      <xdr:colOff>101600</xdr:colOff>
      <xdr:row>35</xdr:row>
      <xdr:rowOff>78486</xdr:rowOff>
    </xdr:to>
    <xdr:sp macro="" textlink="">
      <xdr:nvSpPr>
        <xdr:cNvPr id="68" name="フローチャート: 判断 67"/>
        <xdr:cNvSpPr/>
      </xdr:nvSpPr>
      <xdr:spPr>
        <a:xfrm>
          <a:off x="2857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95013</xdr:rowOff>
    </xdr:from>
    <xdr:ext cx="469744" cy="259045"/>
    <xdr:sp macro="" textlink="">
      <xdr:nvSpPr>
        <xdr:cNvPr id="69" name="テキスト ボックス 68"/>
        <xdr:cNvSpPr txBox="1"/>
      </xdr:nvSpPr>
      <xdr:spPr>
        <a:xfrm>
          <a:off x="2673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149987</xdr:rowOff>
    </xdr:from>
    <xdr:to>
      <xdr:col>10</xdr:col>
      <xdr:colOff>114300</xdr:colOff>
      <xdr:row>36</xdr:row>
      <xdr:rowOff>63119</xdr:rowOff>
    </xdr:to>
    <xdr:cxnSp macro="">
      <xdr:nvCxnSpPr>
        <xdr:cNvPr id="70" name="直線コネクタ 69"/>
        <xdr:cNvCxnSpPr/>
      </xdr:nvCxnSpPr>
      <xdr:spPr>
        <a:xfrm flipV="1">
          <a:off x="1130300" y="6150737"/>
          <a:ext cx="8890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54229</xdr:rowOff>
    </xdr:from>
    <xdr:to>
      <xdr:col>10</xdr:col>
      <xdr:colOff>165100</xdr:colOff>
      <xdr:row>34</xdr:row>
      <xdr:rowOff>155829</xdr:rowOff>
    </xdr:to>
    <xdr:sp macro="" textlink="">
      <xdr:nvSpPr>
        <xdr:cNvPr id="71" name="フローチャート: 判断 70"/>
        <xdr:cNvSpPr/>
      </xdr:nvSpPr>
      <xdr:spPr>
        <a:xfrm>
          <a:off x="1968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906</xdr:rowOff>
    </xdr:from>
    <xdr:ext cx="469744" cy="259045"/>
    <xdr:sp macro="" textlink="">
      <xdr:nvSpPr>
        <xdr:cNvPr id="72" name="テキスト ボックス 71"/>
        <xdr:cNvSpPr txBox="1"/>
      </xdr:nvSpPr>
      <xdr:spPr>
        <a:xfrm>
          <a:off x="1784428" y="565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43180</xdr:rowOff>
    </xdr:from>
    <xdr:to>
      <xdr:col>6</xdr:col>
      <xdr:colOff>38100</xdr:colOff>
      <xdr:row>34</xdr:row>
      <xdr:rowOff>144780</xdr:rowOff>
    </xdr:to>
    <xdr:sp macro="" textlink="">
      <xdr:nvSpPr>
        <xdr:cNvPr id="73" name="フローチャート: 判断 72"/>
        <xdr:cNvSpPr/>
      </xdr:nvSpPr>
      <xdr:spPr>
        <a:xfrm>
          <a:off x="1079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161307</xdr:rowOff>
    </xdr:from>
    <xdr:ext cx="469744" cy="259045"/>
    <xdr:sp macro="" textlink="">
      <xdr:nvSpPr>
        <xdr:cNvPr id="74" name="テキスト ボックス 73"/>
        <xdr:cNvSpPr txBox="1"/>
      </xdr:nvSpPr>
      <xdr:spPr>
        <a:xfrm>
          <a:off x="895428"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125095</xdr:rowOff>
    </xdr:from>
    <xdr:to>
      <xdr:col>24</xdr:col>
      <xdr:colOff>114300</xdr:colOff>
      <xdr:row>37</xdr:row>
      <xdr:rowOff>55245</xdr:rowOff>
    </xdr:to>
    <xdr:sp macro="" textlink="">
      <xdr:nvSpPr>
        <xdr:cNvPr id="80" name="楕円 79"/>
        <xdr:cNvSpPr/>
      </xdr:nvSpPr>
      <xdr:spPr>
        <a:xfrm>
          <a:off x="4584700" y="629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103522</xdr:rowOff>
    </xdr:from>
    <xdr:ext cx="469744" cy="259045"/>
    <xdr:sp macro="" textlink="">
      <xdr:nvSpPr>
        <xdr:cNvPr id="81" name="議会費該当値テキスト"/>
        <xdr:cNvSpPr txBox="1"/>
      </xdr:nvSpPr>
      <xdr:spPr>
        <a:xfrm>
          <a:off x="4686300" y="627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77470</xdr:rowOff>
    </xdr:from>
    <xdr:to>
      <xdr:col>20</xdr:col>
      <xdr:colOff>38100</xdr:colOff>
      <xdr:row>37</xdr:row>
      <xdr:rowOff>7620</xdr:rowOff>
    </xdr:to>
    <xdr:sp macro="" textlink="">
      <xdr:nvSpPr>
        <xdr:cNvPr id="82" name="楕円 81"/>
        <xdr:cNvSpPr/>
      </xdr:nvSpPr>
      <xdr:spPr>
        <a:xfrm>
          <a:off x="3746500" y="624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170197</xdr:rowOff>
    </xdr:from>
    <xdr:ext cx="469744" cy="259045"/>
    <xdr:sp macro="" textlink="">
      <xdr:nvSpPr>
        <xdr:cNvPr id="83" name="テキスト ボックス 82"/>
        <xdr:cNvSpPr txBox="1"/>
      </xdr:nvSpPr>
      <xdr:spPr>
        <a:xfrm>
          <a:off x="3562428" y="634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60706</xdr:rowOff>
    </xdr:from>
    <xdr:to>
      <xdr:col>15</xdr:col>
      <xdr:colOff>101600</xdr:colOff>
      <xdr:row>36</xdr:row>
      <xdr:rowOff>162306</xdr:rowOff>
    </xdr:to>
    <xdr:sp macro="" textlink="">
      <xdr:nvSpPr>
        <xdr:cNvPr id="84" name="楕円 83"/>
        <xdr:cNvSpPr/>
      </xdr:nvSpPr>
      <xdr:spPr>
        <a:xfrm>
          <a:off x="2857500" y="623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153433</xdr:rowOff>
    </xdr:from>
    <xdr:ext cx="469744" cy="259045"/>
    <xdr:sp macro="" textlink="">
      <xdr:nvSpPr>
        <xdr:cNvPr id="85" name="テキスト ボックス 84"/>
        <xdr:cNvSpPr txBox="1"/>
      </xdr:nvSpPr>
      <xdr:spPr>
        <a:xfrm>
          <a:off x="2673428" y="632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99187</xdr:rowOff>
    </xdr:from>
    <xdr:to>
      <xdr:col>10</xdr:col>
      <xdr:colOff>165100</xdr:colOff>
      <xdr:row>36</xdr:row>
      <xdr:rowOff>29337</xdr:rowOff>
    </xdr:to>
    <xdr:sp macro="" textlink="">
      <xdr:nvSpPr>
        <xdr:cNvPr id="86" name="楕円 85"/>
        <xdr:cNvSpPr/>
      </xdr:nvSpPr>
      <xdr:spPr>
        <a:xfrm>
          <a:off x="1968500" y="609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20464</xdr:rowOff>
    </xdr:from>
    <xdr:ext cx="469744" cy="259045"/>
    <xdr:sp macro="" textlink="">
      <xdr:nvSpPr>
        <xdr:cNvPr id="87" name="テキスト ボックス 86"/>
        <xdr:cNvSpPr txBox="1"/>
      </xdr:nvSpPr>
      <xdr:spPr>
        <a:xfrm>
          <a:off x="1784428" y="619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12319</xdr:rowOff>
    </xdr:from>
    <xdr:to>
      <xdr:col>6</xdr:col>
      <xdr:colOff>38100</xdr:colOff>
      <xdr:row>36</xdr:row>
      <xdr:rowOff>113919</xdr:rowOff>
    </xdr:to>
    <xdr:sp macro="" textlink="">
      <xdr:nvSpPr>
        <xdr:cNvPr id="88" name="楕円 87"/>
        <xdr:cNvSpPr/>
      </xdr:nvSpPr>
      <xdr:spPr>
        <a:xfrm>
          <a:off x="1079500" y="618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105046</xdr:rowOff>
    </xdr:from>
    <xdr:ext cx="469744" cy="259045"/>
    <xdr:sp macro="" textlink="">
      <xdr:nvSpPr>
        <xdr:cNvPr id="89" name="テキスト ボックス 88"/>
        <xdr:cNvSpPr txBox="1"/>
      </xdr:nvSpPr>
      <xdr:spPr>
        <a:xfrm>
          <a:off x="895428" y="6277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125085</xdr:rowOff>
    </xdr:from>
    <xdr:to>
      <xdr:col>24</xdr:col>
      <xdr:colOff>62865</xdr:colOff>
      <xdr:row>59</xdr:row>
      <xdr:rowOff>8715</xdr:rowOff>
    </xdr:to>
    <xdr:cxnSp macro="">
      <xdr:nvCxnSpPr>
        <xdr:cNvPr id="113" name="直線コネクタ 112"/>
        <xdr:cNvCxnSpPr/>
      </xdr:nvCxnSpPr>
      <xdr:spPr>
        <a:xfrm flipV="1">
          <a:off x="4633595" y="8697585"/>
          <a:ext cx="1270" cy="1426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16286</xdr:rowOff>
    </xdr:from>
    <xdr:ext cx="534377" cy="259045"/>
    <xdr:sp macro="" textlink="">
      <xdr:nvSpPr>
        <xdr:cNvPr id="114" name="総務費最小値テキスト"/>
        <xdr:cNvSpPr txBox="1"/>
      </xdr:nvSpPr>
      <xdr:spPr>
        <a:xfrm>
          <a:off x="4686300" y="1013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8715</xdr:rowOff>
    </xdr:from>
    <xdr:to>
      <xdr:col>24</xdr:col>
      <xdr:colOff>152400</xdr:colOff>
      <xdr:row>59</xdr:row>
      <xdr:rowOff>8715</xdr:rowOff>
    </xdr:to>
    <xdr:cxnSp macro="">
      <xdr:nvCxnSpPr>
        <xdr:cNvPr id="115" name="直線コネクタ 114"/>
        <xdr:cNvCxnSpPr/>
      </xdr:nvCxnSpPr>
      <xdr:spPr>
        <a:xfrm>
          <a:off x="4546600" y="1012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71762</xdr:rowOff>
    </xdr:from>
    <xdr:ext cx="690189" cy="259045"/>
    <xdr:sp macro="" textlink="">
      <xdr:nvSpPr>
        <xdr:cNvPr id="116" name="総務費最大値テキスト"/>
        <xdr:cNvSpPr txBox="1"/>
      </xdr:nvSpPr>
      <xdr:spPr>
        <a:xfrm>
          <a:off x="4686300" y="84728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125085</xdr:rowOff>
    </xdr:from>
    <xdr:to>
      <xdr:col>24</xdr:col>
      <xdr:colOff>152400</xdr:colOff>
      <xdr:row>50</xdr:row>
      <xdr:rowOff>125085</xdr:rowOff>
    </xdr:to>
    <xdr:cxnSp macro="">
      <xdr:nvCxnSpPr>
        <xdr:cNvPr id="117" name="直線コネクタ 116"/>
        <xdr:cNvCxnSpPr/>
      </xdr:nvCxnSpPr>
      <xdr:spPr>
        <a:xfrm>
          <a:off x="4546600" y="869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111183</xdr:rowOff>
    </xdr:from>
    <xdr:to>
      <xdr:col>24</xdr:col>
      <xdr:colOff>63500</xdr:colOff>
      <xdr:row>58</xdr:row>
      <xdr:rowOff>146667</xdr:rowOff>
    </xdr:to>
    <xdr:cxnSp macro="">
      <xdr:nvCxnSpPr>
        <xdr:cNvPr id="118" name="直線コネクタ 117"/>
        <xdr:cNvCxnSpPr/>
      </xdr:nvCxnSpPr>
      <xdr:spPr>
        <a:xfrm>
          <a:off x="3797300" y="10055283"/>
          <a:ext cx="838200" cy="35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105186</xdr:rowOff>
    </xdr:from>
    <xdr:ext cx="534377" cy="259045"/>
    <xdr:sp macro="" textlink="">
      <xdr:nvSpPr>
        <xdr:cNvPr id="119" name="総務費平均値テキスト"/>
        <xdr:cNvSpPr txBox="1"/>
      </xdr:nvSpPr>
      <xdr:spPr>
        <a:xfrm>
          <a:off x="4686300" y="9877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82309</xdr:rowOff>
    </xdr:from>
    <xdr:to>
      <xdr:col>24</xdr:col>
      <xdr:colOff>114300</xdr:colOff>
      <xdr:row>59</xdr:row>
      <xdr:rowOff>12459</xdr:rowOff>
    </xdr:to>
    <xdr:sp macro="" textlink="">
      <xdr:nvSpPr>
        <xdr:cNvPr id="120" name="フローチャート: 判断 119"/>
        <xdr:cNvSpPr/>
      </xdr:nvSpPr>
      <xdr:spPr>
        <a:xfrm>
          <a:off x="45847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111183</xdr:rowOff>
    </xdr:from>
    <xdr:to>
      <xdr:col>19</xdr:col>
      <xdr:colOff>177800</xdr:colOff>
      <xdr:row>58</xdr:row>
      <xdr:rowOff>127634</xdr:rowOff>
    </xdr:to>
    <xdr:cxnSp macro="">
      <xdr:nvCxnSpPr>
        <xdr:cNvPr id="121" name="直線コネクタ 120"/>
        <xdr:cNvCxnSpPr/>
      </xdr:nvCxnSpPr>
      <xdr:spPr>
        <a:xfrm flipV="1">
          <a:off x="2908300" y="10055283"/>
          <a:ext cx="889000" cy="16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92508</xdr:rowOff>
    </xdr:from>
    <xdr:to>
      <xdr:col>20</xdr:col>
      <xdr:colOff>38100</xdr:colOff>
      <xdr:row>59</xdr:row>
      <xdr:rowOff>22658</xdr:rowOff>
    </xdr:to>
    <xdr:sp macro="" textlink="">
      <xdr:nvSpPr>
        <xdr:cNvPr id="122" name="フローチャート: 判断 121"/>
        <xdr:cNvSpPr/>
      </xdr:nvSpPr>
      <xdr:spPr>
        <a:xfrm>
          <a:off x="3746500" y="10036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13785</xdr:rowOff>
    </xdr:from>
    <xdr:ext cx="534377" cy="259045"/>
    <xdr:sp macro="" textlink="">
      <xdr:nvSpPr>
        <xdr:cNvPr id="123" name="テキスト ボックス 122"/>
        <xdr:cNvSpPr txBox="1"/>
      </xdr:nvSpPr>
      <xdr:spPr>
        <a:xfrm>
          <a:off x="3530111" y="1012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127634</xdr:rowOff>
    </xdr:from>
    <xdr:to>
      <xdr:col>15</xdr:col>
      <xdr:colOff>50800</xdr:colOff>
      <xdr:row>58</xdr:row>
      <xdr:rowOff>142153</xdr:rowOff>
    </xdr:to>
    <xdr:cxnSp macro="">
      <xdr:nvCxnSpPr>
        <xdr:cNvPr id="124" name="直線コネクタ 123"/>
        <xdr:cNvCxnSpPr/>
      </xdr:nvCxnSpPr>
      <xdr:spPr>
        <a:xfrm flipV="1">
          <a:off x="2019300" y="10071734"/>
          <a:ext cx="889000" cy="1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96730</xdr:rowOff>
    </xdr:from>
    <xdr:to>
      <xdr:col>15</xdr:col>
      <xdr:colOff>101600</xdr:colOff>
      <xdr:row>59</xdr:row>
      <xdr:rowOff>26880</xdr:rowOff>
    </xdr:to>
    <xdr:sp macro="" textlink="">
      <xdr:nvSpPr>
        <xdr:cNvPr id="125" name="フローチャート: 判断 124"/>
        <xdr:cNvSpPr/>
      </xdr:nvSpPr>
      <xdr:spPr>
        <a:xfrm>
          <a:off x="2857500" y="1004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18007</xdr:rowOff>
    </xdr:from>
    <xdr:ext cx="534377" cy="259045"/>
    <xdr:sp macro="" textlink="">
      <xdr:nvSpPr>
        <xdr:cNvPr id="126" name="テキスト ボックス 125"/>
        <xdr:cNvSpPr txBox="1"/>
      </xdr:nvSpPr>
      <xdr:spPr>
        <a:xfrm>
          <a:off x="2641111" y="1013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142153</xdr:rowOff>
    </xdr:from>
    <xdr:to>
      <xdr:col>10</xdr:col>
      <xdr:colOff>114300</xdr:colOff>
      <xdr:row>59</xdr:row>
      <xdr:rowOff>3284</xdr:rowOff>
    </xdr:to>
    <xdr:cxnSp macro="">
      <xdr:nvCxnSpPr>
        <xdr:cNvPr id="127" name="直線コネクタ 126"/>
        <xdr:cNvCxnSpPr/>
      </xdr:nvCxnSpPr>
      <xdr:spPr>
        <a:xfrm flipV="1">
          <a:off x="1130300" y="10086253"/>
          <a:ext cx="889000" cy="32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96979</xdr:rowOff>
    </xdr:from>
    <xdr:to>
      <xdr:col>10</xdr:col>
      <xdr:colOff>165100</xdr:colOff>
      <xdr:row>59</xdr:row>
      <xdr:rowOff>27129</xdr:rowOff>
    </xdr:to>
    <xdr:sp macro="" textlink="">
      <xdr:nvSpPr>
        <xdr:cNvPr id="128" name="フローチャート: 判断 127"/>
        <xdr:cNvSpPr/>
      </xdr:nvSpPr>
      <xdr:spPr>
        <a:xfrm>
          <a:off x="1968500" y="1004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18256</xdr:rowOff>
    </xdr:from>
    <xdr:ext cx="534377" cy="259045"/>
    <xdr:sp macro="" textlink="">
      <xdr:nvSpPr>
        <xdr:cNvPr id="129" name="テキスト ボックス 128"/>
        <xdr:cNvSpPr txBox="1"/>
      </xdr:nvSpPr>
      <xdr:spPr>
        <a:xfrm>
          <a:off x="1752111" y="1013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96911</xdr:rowOff>
    </xdr:from>
    <xdr:to>
      <xdr:col>6</xdr:col>
      <xdr:colOff>38100</xdr:colOff>
      <xdr:row>59</xdr:row>
      <xdr:rowOff>27061</xdr:rowOff>
    </xdr:to>
    <xdr:sp macro="" textlink="">
      <xdr:nvSpPr>
        <xdr:cNvPr id="130" name="フローチャート: 判断 129"/>
        <xdr:cNvSpPr/>
      </xdr:nvSpPr>
      <xdr:spPr>
        <a:xfrm>
          <a:off x="1079500" y="1004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43588</xdr:rowOff>
    </xdr:from>
    <xdr:ext cx="534377" cy="259045"/>
    <xdr:sp macro="" textlink="">
      <xdr:nvSpPr>
        <xdr:cNvPr id="131" name="テキスト ボックス 130"/>
        <xdr:cNvSpPr txBox="1"/>
      </xdr:nvSpPr>
      <xdr:spPr>
        <a:xfrm>
          <a:off x="863111" y="981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95867</xdr:rowOff>
    </xdr:from>
    <xdr:to>
      <xdr:col>24</xdr:col>
      <xdr:colOff>114300</xdr:colOff>
      <xdr:row>59</xdr:row>
      <xdr:rowOff>26017</xdr:rowOff>
    </xdr:to>
    <xdr:sp macro="" textlink="">
      <xdr:nvSpPr>
        <xdr:cNvPr id="137" name="楕円 136"/>
        <xdr:cNvSpPr/>
      </xdr:nvSpPr>
      <xdr:spPr>
        <a:xfrm>
          <a:off x="4584700" y="1003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60735</xdr:rowOff>
    </xdr:from>
    <xdr:ext cx="534377" cy="259045"/>
    <xdr:sp macro="" textlink="">
      <xdr:nvSpPr>
        <xdr:cNvPr id="138" name="総務費該当値テキスト"/>
        <xdr:cNvSpPr txBox="1"/>
      </xdr:nvSpPr>
      <xdr:spPr>
        <a:xfrm>
          <a:off x="4686300" y="1000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60383</xdr:rowOff>
    </xdr:from>
    <xdr:to>
      <xdr:col>20</xdr:col>
      <xdr:colOff>38100</xdr:colOff>
      <xdr:row>58</xdr:row>
      <xdr:rowOff>161983</xdr:rowOff>
    </xdr:to>
    <xdr:sp macro="" textlink="">
      <xdr:nvSpPr>
        <xdr:cNvPr id="139" name="楕円 138"/>
        <xdr:cNvSpPr/>
      </xdr:nvSpPr>
      <xdr:spPr>
        <a:xfrm>
          <a:off x="3746500" y="1000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7060</xdr:rowOff>
    </xdr:from>
    <xdr:ext cx="534377" cy="259045"/>
    <xdr:sp macro="" textlink="">
      <xdr:nvSpPr>
        <xdr:cNvPr id="140" name="テキスト ボックス 139"/>
        <xdr:cNvSpPr txBox="1"/>
      </xdr:nvSpPr>
      <xdr:spPr>
        <a:xfrm>
          <a:off x="3530111" y="977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76834</xdr:rowOff>
    </xdr:from>
    <xdr:to>
      <xdr:col>15</xdr:col>
      <xdr:colOff>101600</xdr:colOff>
      <xdr:row>59</xdr:row>
      <xdr:rowOff>6984</xdr:rowOff>
    </xdr:to>
    <xdr:sp macro="" textlink="">
      <xdr:nvSpPr>
        <xdr:cNvPr id="141" name="楕円 140"/>
        <xdr:cNvSpPr/>
      </xdr:nvSpPr>
      <xdr:spPr>
        <a:xfrm>
          <a:off x="2857500" y="1002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23511</xdr:rowOff>
    </xdr:from>
    <xdr:ext cx="534377" cy="259045"/>
    <xdr:sp macro="" textlink="">
      <xdr:nvSpPr>
        <xdr:cNvPr id="142" name="テキスト ボックス 141"/>
        <xdr:cNvSpPr txBox="1"/>
      </xdr:nvSpPr>
      <xdr:spPr>
        <a:xfrm>
          <a:off x="2641111" y="979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91353</xdr:rowOff>
    </xdr:from>
    <xdr:to>
      <xdr:col>10</xdr:col>
      <xdr:colOff>165100</xdr:colOff>
      <xdr:row>59</xdr:row>
      <xdr:rowOff>21503</xdr:rowOff>
    </xdr:to>
    <xdr:sp macro="" textlink="">
      <xdr:nvSpPr>
        <xdr:cNvPr id="143" name="楕円 142"/>
        <xdr:cNvSpPr/>
      </xdr:nvSpPr>
      <xdr:spPr>
        <a:xfrm>
          <a:off x="1968500" y="1003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38030</xdr:rowOff>
    </xdr:from>
    <xdr:ext cx="534377" cy="259045"/>
    <xdr:sp macro="" textlink="">
      <xdr:nvSpPr>
        <xdr:cNvPr id="144" name="テキスト ボックス 143"/>
        <xdr:cNvSpPr txBox="1"/>
      </xdr:nvSpPr>
      <xdr:spPr>
        <a:xfrm>
          <a:off x="1752111" y="981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123934</xdr:rowOff>
    </xdr:from>
    <xdr:to>
      <xdr:col>6</xdr:col>
      <xdr:colOff>38100</xdr:colOff>
      <xdr:row>59</xdr:row>
      <xdr:rowOff>54084</xdr:rowOff>
    </xdr:to>
    <xdr:sp macro="" textlink="">
      <xdr:nvSpPr>
        <xdr:cNvPr id="145" name="楕円 144"/>
        <xdr:cNvSpPr/>
      </xdr:nvSpPr>
      <xdr:spPr>
        <a:xfrm>
          <a:off x="1079500" y="1006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45211</xdr:rowOff>
    </xdr:from>
    <xdr:ext cx="534377" cy="259045"/>
    <xdr:sp macro="" textlink="">
      <xdr:nvSpPr>
        <xdr:cNvPr id="146" name="テキスト ボックス 145"/>
        <xdr:cNvSpPr txBox="1"/>
      </xdr:nvSpPr>
      <xdr:spPr>
        <a:xfrm>
          <a:off x="863111" y="1016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5262</xdr:rowOff>
    </xdr:from>
    <xdr:to>
      <xdr:col>24</xdr:col>
      <xdr:colOff>62865</xdr:colOff>
      <xdr:row>79</xdr:row>
      <xdr:rowOff>41892</xdr:rowOff>
    </xdr:to>
    <xdr:cxnSp macro="">
      <xdr:nvCxnSpPr>
        <xdr:cNvPr id="173" name="直線コネクタ 172"/>
        <xdr:cNvCxnSpPr/>
      </xdr:nvCxnSpPr>
      <xdr:spPr>
        <a:xfrm flipV="1">
          <a:off x="4633595" y="12178212"/>
          <a:ext cx="1270" cy="140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45719</xdr:rowOff>
    </xdr:from>
    <xdr:ext cx="534377" cy="259045"/>
    <xdr:sp macro="" textlink="">
      <xdr:nvSpPr>
        <xdr:cNvPr id="174" name="民生費最小値テキスト"/>
        <xdr:cNvSpPr txBox="1"/>
      </xdr:nvSpPr>
      <xdr:spPr>
        <a:xfrm>
          <a:off x="4686300" y="1359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41892</xdr:rowOff>
    </xdr:from>
    <xdr:to>
      <xdr:col>24</xdr:col>
      <xdr:colOff>152400</xdr:colOff>
      <xdr:row>79</xdr:row>
      <xdr:rowOff>41892</xdr:rowOff>
    </xdr:to>
    <xdr:cxnSp macro="">
      <xdr:nvCxnSpPr>
        <xdr:cNvPr id="175" name="直線コネクタ 174"/>
        <xdr:cNvCxnSpPr/>
      </xdr:nvCxnSpPr>
      <xdr:spPr>
        <a:xfrm>
          <a:off x="4546600" y="1358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123389</xdr:rowOff>
    </xdr:from>
    <xdr:ext cx="599010" cy="259045"/>
    <xdr:sp macro="" textlink="">
      <xdr:nvSpPr>
        <xdr:cNvPr id="176" name="民生費最大値テキスト"/>
        <xdr:cNvSpPr txBox="1"/>
      </xdr:nvSpPr>
      <xdr:spPr>
        <a:xfrm>
          <a:off x="4686300" y="1195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224,600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5262</xdr:rowOff>
    </xdr:from>
    <xdr:to>
      <xdr:col>24</xdr:col>
      <xdr:colOff>152400</xdr:colOff>
      <xdr:row>71</xdr:row>
      <xdr:rowOff>5262</xdr:rowOff>
    </xdr:to>
    <xdr:cxnSp macro="">
      <xdr:nvCxnSpPr>
        <xdr:cNvPr id="177" name="直線コネクタ 176"/>
        <xdr:cNvCxnSpPr/>
      </xdr:nvCxnSpPr>
      <xdr:spPr>
        <a:xfrm>
          <a:off x="4546600" y="1217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168003</xdr:rowOff>
    </xdr:from>
    <xdr:to>
      <xdr:col>24</xdr:col>
      <xdr:colOff>63500</xdr:colOff>
      <xdr:row>74</xdr:row>
      <xdr:rowOff>115370</xdr:rowOff>
    </xdr:to>
    <xdr:cxnSp macro="">
      <xdr:nvCxnSpPr>
        <xdr:cNvPr id="178" name="直線コネクタ 177"/>
        <xdr:cNvCxnSpPr/>
      </xdr:nvCxnSpPr>
      <xdr:spPr>
        <a:xfrm>
          <a:off x="3797300" y="12512403"/>
          <a:ext cx="838200" cy="290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1621</xdr:rowOff>
    </xdr:from>
    <xdr:ext cx="599010" cy="259045"/>
    <xdr:sp macro="" textlink="">
      <xdr:nvSpPr>
        <xdr:cNvPr id="179" name="民生費平均値テキスト"/>
        <xdr:cNvSpPr txBox="1"/>
      </xdr:nvSpPr>
      <xdr:spPr>
        <a:xfrm>
          <a:off x="4686300" y="13203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23194</xdr:rowOff>
    </xdr:from>
    <xdr:to>
      <xdr:col>24</xdr:col>
      <xdr:colOff>114300</xdr:colOff>
      <xdr:row>77</xdr:row>
      <xdr:rowOff>124794</xdr:rowOff>
    </xdr:to>
    <xdr:sp macro="" textlink="">
      <xdr:nvSpPr>
        <xdr:cNvPr id="180" name="フローチャート: 判断 179"/>
        <xdr:cNvSpPr/>
      </xdr:nvSpPr>
      <xdr:spPr>
        <a:xfrm>
          <a:off x="45847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168003</xdr:rowOff>
    </xdr:from>
    <xdr:to>
      <xdr:col>19</xdr:col>
      <xdr:colOff>177800</xdr:colOff>
      <xdr:row>75</xdr:row>
      <xdr:rowOff>124514</xdr:rowOff>
    </xdr:to>
    <xdr:cxnSp macro="">
      <xdr:nvCxnSpPr>
        <xdr:cNvPr id="181" name="直線コネクタ 180"/>
        <xdr:cNvCxnSpPr/>
      </xdr:nvCxnSpPr>
      <xdr:spPr>
        <a:xfrm flipV="1">
          <a:off x="2908300" y="12512403"/>
          <a:ext cx="889000" cy="47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15149</xdr:rowOff>
    </xdr:from>
    <xdr:to>
      <xdr:col>20</xdr:col>
      <xdr:colOff>38100</xdr:colOff>
      <xdr:row>77</xdr:row>
      <xdr:rowOff>116749</xdr:rowOff>
    </xdr:to>
    <xdr:sp macro="" textlink="">
      <xdr:nvSpPr>
        <xdr:cNvPr id="182" name="フローチャート: 判断 181"/>
        <xdr:cNvSpPr/>
      </xdr:nvSpPr>
      <xdr:spPr>
        <a:xfrm>
          <a:off x="3746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107876</xdr:rowOff>
    </xdr:from>
    <xdr:ext cx="599010" cy="259045"/>
    <xdr:sp macro="" textlink="">
      <xdr:nvSpPr>
        <xdr:cNvPr id="183" name="テキスト ボックス 182"/>
        <xdr:cNvSpPr txBox="1"/>
      </xdr:nvSpPr>
      <xdr:spPr>
        <a:xfrm>
          <a:off x="3497795" y="1330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124514</xdr:rowOff>
    </xdr:from>
    <xdr:to>
      <xdr:col>15</xdr:col>
      <xdr:colOff>50800</xdr:colOff>
      <xdr:row>76</xdr:row>
      <xdr:rowOff>44004</xdr:rowOff>
    </xdr:to>
    <xdr:cxnSp macro="">
      <xdr:nvCxnSpPr>
        <xdr:cNvPr id="184" name="直線コネクタ 183"/>
        <xdr:cNvCxnSpPr/>
      </xdr:nvCxnSpPr>
      <xdr:spPr>
        <a:xfrm flipV="1">
          <a:off x="2019300" y="12983264"/>
          <a:ext cx="889000" cy="9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43148</xdr:rowOff>
    </xdr:from>
    <xdr:to>
      <xdr:col>15</xdr:col>
      <xdr:colOff>101600</xdr:colOff>
      <xdr:row>77</xdr:row>
      <xdr:rowOff>144748</xdr:rowOff>
    </xdr:to>
    <xdr:sp macro="" textlink="">
      <xdr:nvSpPr>
        <xdr:cNvPr id="185" name="フローチャート: 判断 184"/>
        <xdr:cNvSpPr/>
      </xdr:nvSpPr>
      <xdr:spPr>
        <a:xfrm>
          <a:off x="2857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135875</xdr:rowOff>
    </xdr:from>
    <xdr:ext cx="599010" cy="259045"/>
    <xdr:sp macro="" textlink="">
      <xdr:nvSpPr>
        <xdr:cNvPr id="186" name="テキスト ボックス 185"/>
        <xdr:cNvSpPr txBox="1"/>
      </xdr:nvSpPr>
      <xdr:spPr>
        <a:xfrm>
          <a:off x="2608795" y="133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44004</xdr:rowOff>
    </xdr:from>
    <xdr:to>
      <xdr:col>10</xdr:col>
      <xdr:colOff>114300</xdr:colOff>
      <xdr:row>76</xdr:row>
      <xdr:rowOff>155550</xdr:rowOff>
    </xdr:to>
    <xdr:cxnSp macro="">
      <xdr:nvCxnSpPr>
        <xdr:cNvPr id="187" name="直線コネクタ 186"/>
        <xdr:cNvCxnSpPr/>
      </xdr:nvCxnSpPr>
      <xdr:spPr>
        <a:xfrm flipV="1">
          <a:off x="1130300" y="13074204"/>
          <a:ext cx="889000" cy="111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123909</xdr:rowOff>
    </xdr:from>
    <xdr:to>
      <xdr:col>10</xdr:col>
      <xdr:colOff>165100</xdr:colOff>
      <xdr:row>78</xdr:row>
      <xdr:rowOff>54059</xdr:rowOff>
    </xdr:to>
    <xdr:sp macro="" textlink="">
      <xdr:nvSpPr>
        <xdr:cNvPr id="188" name="フローチャート: 判断 187"/>
        <xdr:cNvSpPr/>
      </xdr:nvSpPr>
      <xdr:spPr>
        <a:xfrm>
          <a:off x="1968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45186</xdr:rowOff>
    </xdr:from>
    <xdr:ext cx="599010" cy="259045"/>
    <xdr:sp macro="" textlink="">
      <xdr:nvSpPr>
        <xdr:cNvPr id="189" name="テキスト ボックス 188"/>
        <xdr:cNvSpPr txBox="1"/>
      </xdr:nvSpPr>
      <xdr:spPr>
        <a:xfrm>
          <a:off x="1719795" y="1341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154257</xdr:rowOff>
    </xdr:from>
    <xdr:to>
      <xdr:col>6</xdr:col>
      <xdr:colOff>38100</xdr:colOff>
      <xdr:row>78</xdr:row>
      <xdr:rowOff>84407</xdr:rowOff>
    </xdr:to>
    <xdr:sp macro="" textlink="">
      <xdr:nvSpPr>
        <xdr:cNvPr id="190" name="フローチャート: 判断 189"/>
        <xdr:cNvSpPr/>
      </xdr:nvSpPr>
      <xdr:spPr>
        <a:xfrm>
          <a:off x="1079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75534</xdr:rowOff>
    </xdr:from>
    <xdr:ext cx="599010" cy="259045"/>
    <xdr:sp macro="" textlink="">
      <xdr:nvSpPr>
        <xdr:cNvPr id="191" name="テキスト ボックス 190"/>
        <xdr:cNvSpPr txBox="1"/>
      </xdr:nvSpPr>
      <xdr:spPr>
        <a:xfrm>
          <a:off x="830795" y="13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64570</xdr:rowOff>
    </xdr:from>
    <xdr:to>
      <xdr:col>24</xdr:col>
      <xdr:colOff>114300</xdr:colOff>
      <xdr:row>74</xdr:row>
      <xdr:rowOff>166170</xdr:rowOff>
    </xdr:to>
    <xdr:sp macro="" textlink="">
      <xdr:nvSpPr>
        <xdr:cNvPr id="197" name="楕円 196"/>
        <xdr:cNvSpPr/>
      </xdr:nvSpPr>
      <xdr:spPr>
        <a:xfrm>
          <a:off x="4584700" y="1275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87447</xdr:rowOff>
    </xdr:from>
    <xdr:ext cx="599010" cy="259045"/>
    <xdr:sp macro="" textlink="">
      <xdr:nvSpPr>
        <xdr:cNvPr id="198" name="民生費該当値テキスト"/>
        <xdr:cNvSpPr txBox="1"/>
      </xdr:nvSpPr>
      <xdr:spPr>
        <a:xfrm>
          <a:off x="4686300" y="12603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117203</xdr:rowOff>
    </xdr:from>
    <xdr:to>
      <xdr:col>20</xdr:col>
      <xdr:colOff>38100</xdr:colOff>
      <xdr:row>73</xdr:row>
      <xdr:rowOff>47353</xdr:rowOff>
    </xdr:to>
    <xdr:sp macro="" textlink="">
      <xdr:nvSpPr>
        <xdr:cNvPr id="199" name="楕円 198"/>
        <xdr:cNvSpPr/>
      </xdr:nvSpPr>
      <xdr:spPr>
        <a:xfrm>
          <a:off x="3746500" y="1246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63880</xdr:rowOff>
    </xdr:from>
    <xdr:ext cx="599010" cy="259045"/>
    <xdr:sp macro="" textlink="">
      <xdr:nvSpPr>
        <xdr:cNvPr id="200" name="テキスト ボックス 199"/>
        <xdr:cNvSpPr txBox="1"/>
      </xdr:nvSpPr>
      <xdr:spPr>
        <a:xfrm>
          <a:off x="3497795" y="12236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73714</xdr:rowOff>
    </xdr:from>
    <xdr:to>
      <xdr:col>15</xdr:col>
      <xdr:colOff>101600</xdr:colOff>
      <xdr:row>76</xdr:row>
      <xdr:rowOff>3863</xdr:rowOff>
    </xdr:to>
    <xdr:sp macro="" textlink="">
      <xdr:nvSpPr>
        <xdr:cNvPr id="201" name="楕円 200"/>
        <xdr:cNvSpPr/>
      </xdr:nvSpPr>
      <xdr:spPr>
        <a:xfrm>
          <a:off x="2857500" y="1293246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20391</xdr:rowOff>
    </xdr:from>
    <xdr:ext cx="599010" cy="259045"/>
    <xdr:sp macro="" textlink="">
      <xdr:nvSpPr>
        <xdr:cNvPr id="202" name="テキスト ボックス 201"/>
        <xdr:cNvSpPr txBox="1"/>
      </xdr:nvSpPr>
      <xdr:spPr>
        <a:xfrm>
          <a:off x="2608795" y="12707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164654</xdr:rowOff>
    </xdr:from>
    <xdr:to>
      <xdr:col>10</xdr:col>
      <xdr:colOff>165100</xdr:colOff>
      <xdr:row>76</xdr:row>
      <xdr:rowOff>94804</xdr:rowOff>
    </xdr:to>
    <xdr:sp macro="" textlink="">
      <xdr:nvSpPr>
        <xdr:cNvPr id="203" name="楕円 202"/>
        <xdr:cNvSpPr/>
      </xdr:nvSpPr>
      <xdr:spPr>
        <a:xfrm>
          <a:off x="1968500" y="1302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111331</xdr:rowOff>
    </xdr:from>
    <xdr:ext cx="599010" cy="259045"/>
    <xdr:sp macro="" textlink="">
      <xdr:nvSpPr>
        <xdr:cNvPr id="204" name="テキスト ボックス 203"/>
        <xdr:cNvSpPr txBox="1"/>
      </xdr:nvSpPr>
      <xdr:spPr>
        <a:xfrm>
          <a:off x="1719795" y="12798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104750</xdr:rowOff>
    </xdr:from>
    <xdr:to>
      <xdr:col>6</xdr:col>
      <xdr:colOff>38100</xdr:colOff>
      <xdr:row>77</xdr:row>
      <xdr:rowOff>34900</xdr:rowOff>
    </xdr:to>
    <xdr:sp macro="" textlink="">
      <xdr:nvSpPr>
        <xdr:cNvPr id="205" name="楕円 204"/>
        <xdr:cNvSpPr/>
      </xdr:nvSpPr>
      <xdr:spPr>
        <a:xfrm>
          <a:off x="1079500" y="131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51426</xdr:rowOff>
    </xdr:from>
    <xdr:ext cx="599010" cy="259045"/>
    <xdr:sp macro="" textlink="">
      <xdr:nvSpPr>
        <xdr:cNvPr id="206" name="テキスト ボックス 205"/>
        <xdr:cNvSpPr txBox="1"/>
      </xdr:nvSpPr>
      <xdr:spPr>
        <a:xfrm>
          <a:off x="830795" y="12910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102619</xdr:rowOff>
    </xdr:from>
    <xdr:to>
      <xdr:col>24</xdr:col>
      <xdr:colOff>62865</xdr:colOff>
      <xdr:row>99</xdr:row>
      <xdr:rowOff>158934</xdr:rowOff>
    </xdr:to>
    <xdr:cxnSp macro="">
      <xdr:nvCxnSpPr>
        <xdr:cNvPr id="233" name="直線コネクタ 232"/>
        <xdr:cNvCxnSpPr/>
      </xdr:nvCxnSpPr>
      <xdr:spPr>
        <a:xfrm flipV="1">
          <a:off x="4633595" y="15533119"/>
          <a:ext cx="1270" cy="1599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162761</xdr:rowOff>
    </xdr:from>
    <xdr:ext cx="534377" cy="259045"/>
    <xdr:sp macro="" textlink="">
      <xdr:nvSpPr>
        <xdr:cNvPr id="234" name="衛生費最小値テキスト"/>
        <xdr:cNvSpPr txBox="1"/>
      </xdr:nvSpPr>
      <xdr:spPr>
        <a:xfrm>
          <a:off x="4686300" y="1713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158934</xdr:rowOff>
    </xdr:from>
    <xdr:to>
      <xdr:col>24</xdr:col>
      <xdr:colOff>152400</xdr:colOff>
      <xdr:row>99</xdr:row>
      <xdr:rowOff>158934</xdr:rowOff>
    </xdr:to>
    <xdr:cxnSp macro="">
      <xdr:nvCxnSpPr>
        <xdr:cNvPr id="235" name="直線コネクタ 234"/>
        <xdr:cNvCxnSpPr/>
      </xdr:nvCxnSpPr>
      <xdr:spPr>
        <a:xfrm>
          <a:off x="4546600" y="17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49296</xdr:rowOff>
    </xdr:from>
    <xdr:ext cx="599010" cy="259045"/>
    <xdr:sp macro="" textlink="">
      <xdr:nvSpPr>
        <xdr:cNvPr id="236" name="衛生費最大値テキスト"/>
        <xdr:cNvSpPr txBox="1"/>
      </xdr:nvSpPr>
      <xdr:spPr>
        <a:xfrm>
          <a:off x="4686300" y="15308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114,271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102619</xdr:rowOff>
    </xdr:from>
    <xdr:to>
      <xdr:col>24</xdr:col>
      <xdr:colOff>152400</xdr:colOff>
      <xdr:row>90</xdr:row>
      <xdr:rowOff>102619</xdr:rowOff>
    </xdr:to>
    <xdr:cxnSp macro="">
      <xdr:nvCxnSpPr>
        <xdr:cNvPr id="237" name="直線コネクタ 236"/>
        <xdr:cNvCxnSpPr/>
      </xdr:nvCxnSpPr>
      <xdr:spPr>
        <a:xfrm>
          <a:off x="4546600" y="155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21808</xdr:rowOff>
    </xdr:from>
    <xdr:to>
      <xdr:col>24</xdr:col>
      <xdr:colOff>63500</xdr:colOff>
      <xdr:row>99</xdr:row>
      <xdr:rowOff>26885</xdr:rowOff>
    </xdr:to>
    <xdr:cxnSp macro="">
      <xdr:nvCxnSpPr>
        <xdr:cNvPr id="238" name="直線コネクタ 237"/>
        <xdr:cNvCxnSpPr/>
      </xdr:nvCxnSpPr>
      <xdr:spPr>
        <a:xfrm flipV="1">
          <a:off x="3797300" y="16995358"/>
          <a:ext cx="838200" cy="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59216</xdr:rowOff>
    </xdr:from>
    <xdr:ext cx="534377" cy="259045"/>
    <xdr:sp macro="" textlink="">
      <xdr:nvSpPr>
        <xdr:cNvPr id="239" name="衛生費平均値テキスト"/>
        <xdr:cNvSpPr txBox="1"/>
      </xdr:nvSpPr>
      <xdr:spPr>
        <a:xfrm>
          <a:off x="4686300" y="16689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36339</xdr:rowOff>
    </xdr:from>
    <xdr:to>
      <xdr:col>24</xdr:col>
      <xdr:colOff>114300</xdr:colOff>
      <xdr:row>98</xdr:row>
      <xdr:rowOff>137939</xdr:rowOff>
    </xdr:to>
    <xdr:sp macro="" textlink="">
      <xdr:nvSpPr>
        <xdr:cNvPr id="240" name="フローチャート: 判断 239"/>
        <xdr:cNvSpPr/>
      </xdr:nvSpPr>
      <xdr:spPr>
        <a:xfrm>
          <a:off x="45847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26885</xdr:rowOff>
    </xdr:from>
    <xdr:to>
      <xdr:col>19</xdr:col>
      <xdr:colOff>177800</xdr:colOff>
      <xdr:row>99</xdr:row>
      <xdr:rowOff>34446</xdr:rowOff>
    </xdr:to>
    <xdr:cxnSp macro="">
      <xdr:nvCxnSpPr>
        <xdr:cNvPr id="241" name="直線コネクタ 240"/>
        <xdr:cNvCxnSpPr/>
      </xdr:nvCxnSpPr>
      <xdr:spPr>
        <a:xfrm flipV="1">
          <a:off x="2908300" y="17000435"/>
          <a:ext cx="889000" cy="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169139</xdr:rowOff>
    </xdr:from>
    <xdr:to>
      <xdr:col>20</xdr:col>
      <xdr:colOff>38100</xdr:colOff>
      <xdr:row>98</xdr:row>
      <xdr:rowOff>99289</xdr:rowOff>
    </xdr:to>
    <xdr:sp macro="" textlink="">
      <xdr:nvSpPr>
        <xdr:cNvPr id="242" name="フローチャート: 判断 241"/>
        <xdr:cNvSpPr/>
      </xdr:nvSpPr>
      <xdr:spPr>
        <a:xfrm>
          <a:off x="3746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115816</xdr:rowOff>
    </xdr:from>
    <xdr:ext cx="534377" cy="259045"/>
    <xdr:sp macro="" textlink="">
      <xdr:nvSpPr>
        <xdr:cNvPr id="243" name="テキスト ボックス 242"/>
        <xdr:cNvSpPr txBox="1"/>
      </xdr:nvSpPr>
      <xdr:spPr>
        <a:xfrm>
          <a:off x="3530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34446</xdr:rowOff>
    </xdr:from>
    <xdr:to>
      <xdr:col>15</xdr:col>
      <xdr:colOff>50800</xdr:colOff>
      <xdr:row>99</xdr:row>
      <xdr:rowOff>42920</xdr:rowOff>
    </xdr:to>
    <xdr:cxnSp macro="">
      <xdr:nvCxnSpPr>
        <xdr:cNvPr id="244" name="直線コネクタ 243"/>
        <xdr:cNvCxnSpPr/>
      </xdr:nvCxnSpPr>
      <xdr:spPr>
        <a:xfrm flipV="1">
          <a:off x="2019300" y="17007996"/>
          <a:ext cx="889000" cy="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108869</xdr:rowOff>
    </xdr:from>
    <xdr:to>
      <xdr:col>15</xdr:col>
      <xdr:colOff>101600</xdr:colOff>
      <xdr:row>98</xdr:row>
      <xdr:rowOff>39019</xdr:rowOff>
    </xdr:to>
    <xdr:sp macro="" textlink="">
      <xdr:nvSpPr>
        <xdr:cNvPr id="245" name="フローチャート: 判断 244"/>
        <xdr:cNvSpPr/>
      </xdr:nvSpPr>
      <xdr:spPr>
        <a:xfrm>
          <a:off x="2857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55546</xdr:rowOff>
    </xdr:from>
    <xdr:ext cx="534377" cy="259045"/>
    <xdr:sp macro="" textlink="">
      <xdr:nvSpPr>
        <xdr:cNvPr id="246" name="テキスト ボックス 245"/>
        <xdr:cNvSpPr txBox="1"/>
      </xdr:nvSpPr>
      <xdr:spPr>
        <a:xfrm>
          <a:off x="2641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42920</xdr:rowOff>
    </xdr:from>
    <xdr:to>
      <xdr:col>10</xdr:col>
      <xdr:colOff>114300</xdr:colOff>
      <xdr:row>99</xdr:row>
      <xdr:rowOff>64883</xdr:rowOff>
    </xdr:to>
    <xdr:cxnSp macro="">
      <xdr:nvCxnSpPr>
        <xdr:cNvPr id="247" name="直線コネクタ 246"/>
        <xdr:cNvCxnSpPr/>
      </xdr:nvCxnSpPr>
      <xdr:spPr>
        <a:xfrm flipV="1">
          <a:off x="1130300" y="17016470"/>
          <a:ext cx="889000" cy="2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12058</xdr:rowOff>
    </xdr:from>
    <xdr:to>
      <xdr:col>10</xdr:col>
      <xdr:colOff>165100</xdr:colOff>
      <xdr:row>98</xdr:row>
      <xdr:rowOff>113658</xdr:rowOff>
    </xdr:to>
    <xdr:sp macro="" textlink="">
      <xdr:nvSpPr>
        <xdr:cNvPr id="248" name="フローチャート: 判断 247"/>
        <xdr:cNvSpPr/>
      </xdr:nvSpPr>
      <xdr:spPr>
        <a:xfrm>
          <a:off x="1968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130185</xdr:rowOff>
    </xdr:from>
    <xdr:ext cx="534377" cy="259045"/>
    <xdr:sp macro="" textlink="">
      <xdr:nvSpPr>
        <xdr:cNvPr id="249" name="テキスト ボックス 248"/>
        <xdr:cNvSpPr txBox="1"/>
      </xdr:nvSpPr>
      <xdr:spPr>
        <a:xfrm>
          <a:off x="1752111" y="1658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1901</xdr:rowOff>
    </xdr:from>
    <xdr:to>
      <xdr:col>6</xdr:col>
      <xdr:colOff>38100</xdr:colOff>
      <xdr:row>98</xdr:row>
      <xdr:rowOff>103501</xdr:rowOff>
    </xdr:to>
    <xdr:sp macro="" textlink="">
      <xdr:nvSpPr>
        <xdr:cNvPr id="250" name="フローチャート: 判断 249"/>
        <xdr:cNvSpPr/>
      </xdr:nvSpPr>
      <xdr:spPr>
        <a:xfrm>
          <a:off x="1079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120028</xdr:rowOff>
    </xdr:from>
    <xdr:ext cx="534377" cy="259045"/>
    <xdr:sp macro="" textlink="">
      <xdr:nvSpPr>
        <xdr:cNvPr id="251" name="テキスト ボックス 250"/>
        <xdr:cNvSpPr txBox="1"/>
      </xdr:nvSpPr>
      <xdr:spPr>
        <a:xfrm>
          <a:off x="863111" y="165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142458</xdr:rowOff>
    </xdr:from>
    <xdr:to>
      <xdr:col>24</xdr:col>
      <xdr:colOff>114300</xdr:colOff>
      <xdr:row>99</xdr:row>
      <xdr:rowOff>72608</xdr:rowOff>
    </xdr:to>
    <xdr:sp macro="" textlink="">
      <xdr:nvSpPr>
        <xdr:cNvPr id="257" name="楕円 256"/>
        <xdr:cNvSpPr/>
      </xdr:nvSpPr>
      <xdr:spPr>
        <a:xfrm>
          <a:off x="4584700" y="1694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120885</xdr:rowOff>
    </xdr:from>
    <xdr:ext cx="534377" cy="259045"/>
    <xdr:sp macro="" textlink="">
      <xdr:nvSpPr>
        <xdr:cNvPr id="258" name="衛生費該当値テキスト"/>
        <xdr:cNvSpPr txBox="1"/>
      </xdr:nvSpPr>
      <xdr:spPr>
        <a:xfrm>
          <a:off x="4686300" y="1692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147535</xdr:rowOff>
    </xdr:from>
    <xdr:to>
      <xdr:col>20</xdr:col>
      <xdr:colOff>38100</xdr:colOff>
      <xdr:row>99</xdr:row>
      <xdr:rowOff>77685</xdr:rowOff>
    </xdr:to>
    <xdr:sp macro="" textlink="">
      <xdr:nvSpPr>
        <xdr:cNvPr id="259" name="楕円 258"/>
        <xdr:cNvSpPr/>
      </xdr:nvSpPr>
      <xdr:spPr>
        <a:xfrm>
          <a:off x="3746500" y="1694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68812</xdr:rowOff>
    </xdr:from>
    <xdr:ext cx="534377" cy="259045"/>
    <xdr:sp macro="" textlink="">
      <xdr:nvSpPr>
        <xdr:cNvPr id="260" name="テキスト ボックス 259"/>
        <xdr:cNvSpPr txBox="1"/>
      </xdr:nvSpPr>
      <xdr:spPr>
        <a:xfrm>
          <a:off x="3530111" y="17042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155096</xdr:rowOff>
    </xdr:from>
    <xdr:to>
      <xdr:col>15</xdr:col>
      <xdr:colOff>101600</xdr:colOff>
      <xdr:row>99</xdr:row>
      <xdr:rowOff>85246</xdr:rowOff>
    </xdr:to>
    <xdr:sp macro="" textlink="">
      <xdr:nvSpPr>
        <xdr:cNvPr id="261" name="楕円 260"/>
        <xdr:cNvSpPr/>
      </xdr:nvSpPr>
      <xdr:spPr>
        <a:xfrm>
          <a:off x="2857500" y="1695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76373</xdr:rowOff>
    </xdr:from>
    <xdr:ext cx="534377" cy="259045"/>
    <xdr:sp macro="" textlink="">
      <xdr:nvSpPr>
        <xdr:cNvPr id="262" name="テキスト ボックス 261"/>
        <xdr:cNvSpPr txBox="1"/>
      </xdr:nvSpPr>
      <xdr:spPr>
        <a:xfrm>
          <a:off x="2641111" y="1704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163570</xdr:rowOff>
    </xdr:from>
    <xdr:to>
      <xdr:col>10</xdr:col>
      <xdr:colOff>165100</xdr:colOff>
      <xdr:row>99</xdr:row>
      <xdr:rowOff>93720</xdr:rowOff>
    </xdr:to>
    <xdr:sp macro="" textlink="">
      <xdr:nvSpPr>
        <xdr:cNvPr id="263" name="楕円 262"/>
        <xdr:cNvSpPr/>
      </xdr:nvSpPr>
      <xdr:spPr>
        <a:xfrm>
          <a:off x="1968500" y="1696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84847</xdr:rowOff>
    </xdr:from>
    <xdr:ext cx="534377" cy="259045"/>
    <xdr:sp macro="" textlink="">
      <xdr:nvSpPr>
        <xdr:cNvPr id="264" name="テキスト ボックス 263"/>
        <xdr:cNvSpPr txBox="1"/>
      </xdr:nvSpPr>
      <xdr:spPr>
        <a:xfrm>
          <a:off x="1752111" y="1705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14083</xdr:rowOff>
    </xdr:from>
    <xdr:to>
      <xdr:col>6</xdr:col>
      <xdr:colOff>38100</xdr:colOff>
      <xdr:row>99</xdr:row>
      <xdr:rowOff>115683</xdr:rowOff>
    </xdr:to>
    <xdr:sp macro="" textlink="">
      <xdr:nvSpPr>
        <xdr:cNvPr id="265" name="楕円 264"/>
        <xdr:cNvSpPr/>
      </xdr:nvSpPr>
      <xdr:spPr>
        <a:xfrm>
          <a:off x="1079500" y="1698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106810</xdr:rowOff>
    </xdr:from>
    <xdr:ext cx="534377" cy="259045"/>
    <xdr:sp macro="" textlink="">
      <xdr:nvSpPr>
        <xdr:cNvPr id="266" name="テキスト ボックス 265"/>
        <xdr:cNvSpPr txBox="1"/>
      </xdr:nvSpPr>
      <xdr:spPr>
        <a:xfrm>
          <a:off x="863111" y="1708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78740</xdr:rowOff>
    </xdr:from>
    <xdr:to>
      <xdr:col>54</xdr:col>
      <xdr:colOff>189865</xdr:colOff>
      <xdr:row>39</xdr:row>
      <xdr:rowOff>44450</xdr:rowOff>
    </xdr:to>
    <xdr:cxnSp macro="">
      <xdr:nvCxnSpPr>
        <xdr:cNvPr id="290" name="直線コネクタ 289"/>
        <xdr:cNvCxnSpPr/>
      </xdr:nvCxnSpPr>
      <xdr:spPr>
        <a:xfrm flipV="1">
          <a:off x="10475595" y="5222240"/>
          <a:ext cx="127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25417</xdr:rowOff>
    </xdr:from>
    <xdr:ext cx="469744" cy="259045"/>
    <xdr:sp macro="" textlink="">
      <xdr:nvSpPr>
        <xdr:cNvPr id="293" name="労働費最大値テキスト"/>
        <xdr:cNvSpPr txBox="1"/>
      </xdr:nvSpPr>
      <xdr:spPr>
        <a:xfrm>
          <a:off x="10528300" y="499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78740</xdr:rowOff>
    </xdr:from>
    <xdr:to>
      <xdr:col>55</xdr:col>
      <xdr:colOff>88900</xdr:colOff>
      <xdr:row>30</xdr:row>
      <xdr:rowOff>78740</xdr:rowOff>
    </xdr:to>
    <xdr:cxnSp macro="">
      <xdr:nvCxnSpPr>
        <xdr:cNvPr id="294" name="直線コネクタ 293"/>
        <xdr:cNvCxnSpPr/>
      </xdr:nvCxnSpPr>
      <xdr:spPr>
        <a:xfrm>
          <a:off x="10388600" y="522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143891</xdr:rowOff>
    </xdr:from>
    <xdr:to>
      <xdr:col>55</xdr:col>
      <xdr:colOff>0</xdr:colOff>
      <xdr:row>37</xdr:row>
      <xdr:rowOff>157988</xdr:rowOff>
    </xdr:to>
    <xdr:cxnSp macro="">
      <xdr:nvCxnSpPr>
        <xdr:cNvPr id="295" name="直線コネクタ 294"/>
        <xdr:cNvCxnSpPr/>
      </xdr:nvCxnSpPr>
      <xdr:spPr>
        <a:xfrm flipV="1">
          <a:off x="9639300" y="6487541"/>
          <a:ext cx="8382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156862</xdr:rowOff>
    </xdr:from>
    <xdr:ext cx="378565" cy="259045"/>
    <xdr:sp macro="" textlink="">
      <xdr:nvSpPr>
        <xdr:cNvPr id="296" name="労働費平均値テキスト"/>
        <xdr:cNvSpPr txBox="1"/>
      </xdr:nvSpPr>
      <xdr:spPr>
        <a:xfrm>
          <a:off x="10528300" y="65005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6985</xdr:rowOff>
    </xdr:from>
    <xdr:to>
      <xdr:col>55</xdr:col>
      <xdr:colOff>50800</xdr:colOff>
      <xdr:row>38</xdr:row>
      <xdr:rowOff>108585</xdr:rowOff>
    </xdr:to>
    <xdr:sp macro="" textlink="">
      <xdr:nvSpPr>
        <xdr:cNvPr id="297" name="フローチャート: 判断 296"/>
        <xdr:cNvSpPr/>
      </xdr:nvSpPr>
      <xdr:spPr>
        <a:xfrm>
          <a:off x="104267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157988</xdr:rowOff>
    </xdr:from>
    <xdr:to>
      <xdr:col>50</xdr:col>
      <xdr:colOff>114300</xdr:colOff>
      <xdr:row>38</xdr:row>
      <xdr:rowOff>24638</xdr:rowOff>
    </xdr:to>
    <xdr:cxnSp macro="">
      <xdr:nvCxnSpPr>
        <xdr:cNvPr id="298" name="直線コネクタ 297"/>
        <xdr:cNvCxnSpPr/>
      </xdr:nvCxnSpPr>
      <xdr:spPr>
        <a:xfrm flipV="1">
          <a:off x="8750300" y="6501638"/>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155575</xdr:rowOff>
    </xdr:from>
    <xdr:to>
      <xdr:col>50</xdr:col>
      <xdr:colOff>165100</xdr:colOff>
      <xdr:row>38</xdr:row>
      <xdr:rowOff>85725</xdr:rowOff>
    </xdr:to>
    <xdr:sp macro="" textlink="">
      <xdr:nvSpPr>
        <xdr:cNvPr id="299" name="フローチャート: 判断 298"/>
        <xdr:cNvSpPr/>
      </xdr:nvSpPr>
      <xdr:spPr>
        <a:xfrm>
          <a:off x="9588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76852</xdr:rowOff>
    </xdr:from>
    <xdr:ext cx="378565" cy="259045"/>
    <xdr:sp macro="" textlink="">
      <xdr:nvSpPr>
        <xdr:cNvPr id="300" name="テキスト ボックス 299"/>
        <xdr:cNvSpPr txBox="1"/>
      </xdr:nvSpPr>
      <xdr:spPr>
        <a:xfrm>
          <a:off x="9450017" y="6591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96647</xdr:rowOff>
    </xdr:from>
    <xdr:to>
      <xdr:col>45</xdr:col>
      <xdr:colOff>177800</xdr:colOff>
      <xdr:row>38</xdr:row>
      <xdr:rowOff>24638</xdr:rowOff>
    </xdr:to>
    <xdr:cxnSp macro="">
      <xdr:nvCxnSpPr>
        <xdr:cNvPr id="301" name="直線コネクタ 300"/>
        <xdr:cNvCxnSpPr/>
      </xdr:nvCxnSpPr>
      <xdr:spPr>
        <a:xfrm>
          <a:off x="7861300" y="6440297"/>
          <a:ext cx="889000" cy="9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157099</xdr:rowOff>
    </xdr:from>
    <xdr:to>
      <xdr:col>46</xdr:col>
      <xdr:colOff>38100</xdr:colOff>
      <xdr:row>38</xdr:row>
      <xdr:rowOff>87249</xdr:rowOff>
    </xdr:to>
    <xdr:sp macro="" textlink="">
      <xdr:nvSpPr>
        <xdr:cNvPr id="302" name="フローチャート: 判断 301"/>
        <xdr:cNvSpPr/>
      </xdr:nvSpPr>
      <xdr:spPr>
        <a:xfrm>
          <a:off x="8699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78376</xdr:rowOff>
    </xdr:from>
    <xdr:ext cx="378565" cy="259045"/>
    <xdr:sp macro="" textlink="">
      <xdr:nvSpPr>
        <xdr:cNvPr id="303" name="テキスト ボックス 302"/>
        <xdr:cNvSpPr txBox="1"/>
      </xdr:nvSpPr>
      <xdr:spPr>
        <a:xfrm>
          <a:off x="8561017" y="6593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9017</xdr:rowOff>
    </xdr:from>
    <xdr:to>
      <xdr:col>41</xdr:col>
      <xdr:colOff>50800</xdr:colOff>
      <xdr:row>37</xdr:row>
      <xdr:rowOff>96647</xdr:rowOff>
    </xdr:to>
    <xdr:cxnSp macro="">
      <xdr:nvCxnSpPr>
        <xdr:cNvPr id="304" name="直線コネクタ 303"/>
        <xdr:cNvCxnSpPr/>
      </xdr:nvCxnSpPr>
      <xdr:spPr>
        <a:xfrm>
          <a:off x="6972300" y="6352667"/>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117856</xdr:rowOff>
    </xdr:from>
    <xdr:to>
      <xdr:col>41</xdr:col>
      <xdr:colOff>101600</xdr:colOff>
      <xdr:row>38</xdr:row>
      <xdr:rowOff>48006</xdr:rowOff>
    </xdr:to>
    <xdr:sp macro="" textlink="">
      <xdr:nvSpPr>
        <xdr:cNvPr id="305" name="フローチャート: 判断 304"/>
        <xdr:cNvSpPr/>
      </xdr:nvSpPr>
      <xdr:spPr>
        <a:xfrm>
          <a:off x="7810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39133</xdr:rowOff>
    </xdr:from>
    <xdr:ext cx="378565" cy="259045"/>
    <xdr:sp macro="" textlink="">
      <xdr:nvSpPr>
        <xdr:cNvPr id="306" name="テキスト ボックス 305"/>
        <xdr:cNvSpPr txBox="1"/>
      </xdr:nvSpPr>
      <xdr:spPr>
        <a:xfrm>
          <a:off x="7672017" y="6554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138430</xdr:rowOff>
    </xdr:from>
    <xdr:to>
      <xdr:col>36</xdr:col>
      <xdr:colOff>165100</xdr:colOff>
      <xdr:row>37</xdr:row>
      <xdr:rowOff>68580</xdr:rowOff>
    </xdr:to>
    <xdr:sp macro="" textlink="">
      <xdr:nvSpPr>
        <xdr:cNvPr id="307" name="フローチャート: 判断 306"/>
        <xdr:cNvSpPr/>
      </xdr:nvSpPr>
      <xdr:spPr>
        <a:xfrm>
          <a:off x="6921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59707</xdr:rowOff>
    </xdr:from>
    <xdr:ext cx="378565" cy="259045"/>
    <xdr:sp macro="" textlink="">
      <xdr:nvSpPr>
        <xdr:cNvPr id="308" name="テキスト ボックス 307"/>
        <xdr:cNvSpPr txBox="1"/>
      </xdr:nvSpPr>
      <xdr:spPr>
        <a:xfrm>
          <a:off x="6783017" y="6403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93091</xdr:rowOff>
    </xdr:from>
    <xdr:to>
      <xdr:col>55</xdr:col>
      <xdr:colOff>50800</xdr:colOff>
      <xdr:row>38</xdr:row>
      <xdr:rowOff>23240</xdr:rowOff>
    </xdr:to>
    <xdr:sp macro="" textlink="">
      <xdr:nvSpPr>
        <xdr:cNvPr id="314" name="楕円 313"/>
        <xdr:cNvSpPr/>
      </xdr:nvSpPr>
      <xdr:spPr>
        <a:xfrm>
          <a:off x="10426700" y="643674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115968</xdr:rowOff>
    </xdr:from>
    <xdr:ext cx="378565" cy="259045"/>
    <xdr:sp macro="" textlink="">
      <xdr:nvSpPr>
        <xdr:cNvPr id="315" name="労働費該当値テキスト"/>
        <xdr:cNvSpPr txBox="1"/>
      </xdr:nvSpPr>
      <xdr:spPr>
        <a:xfrm>
          <a:off x="10528300" y="62881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107188</xdr:rowOff>
    </xdr:from>
    <xdr:to>
      <xdr:col>50</xdr:col>
      <xdr:colOff>165100</xdr:colOff>
      <xdr:row>38</xdr:row>
      <xdr:rowOff>37338</xdr:rowOff>
    </xdr:to>
    <xdr:sp macro="" textlink="">
      <xdr:nvSpPr>
        <xdr:cNvPr id="316" name="楕円 315"/>
        <xdr:cNvSpPr/>
      </xdr:nvSpPr>
      <xdr:spPr>
        <a:xfrm>
          <a:off x="9588500" y="645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53865</xdr:rowOff>
    </xdr:from>
    <xdr:ext cx="378565" cy="259045"/>
    <xdr:sp macro="" textlink="">
      <xdr:nvSpPr>
        <xdr:cNvPr id="317" name="テキスト ボックス 316"/>
        <xdr:cNvSpPr txBox="1"/>
      </xdr:nvSpPr>
      <xdr:spPr>
        <a:xfrm>
          <a:off x="9450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145288</xdr:rowOff>
    </xdr:from>
    <xdr:to>
      <xdr:col>46</xdr:col>
      <xdr:colOff>38100</xdr:colOff>
      <xdr:row>38</xdr:row>
      <xdr:rowOff>75438</xdr:rowOff>
    </xdr:to>
    <xdr:sp macro="" textlink="">
      <xdr:nvSpPr>
        <xdr:cNvPr id="318" name="楕円 317"/>
        <xdr:cNvSpPr/>
      </xdr:nvSpPr>
      <xdr:spPr>
        <a:xfrm>
          <a:off x="8699500" y="648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91965</xdr:rowOff>
    </xdr:from>
    <xdr:ext cx="378565" cy="259045"/>
    <xdr:sp macro="" textlink="">
      <xdr:nvSpPr>
        <xdr:cNvPr id="319" name="テキスト ボックス 318"/>
        <xdr:cNvSpPr txBox="1"/>
      </xdr:nvSpPr>
      <xdr:spPr>
        <a:xfrm>
          <a:off x="8561017" y="6264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45847</xdr:rowOff>
    </xdr:from>
    <xdr:to>
      <xdr:col>41</xdr:col>
      <xdr:colOff>101600</xdr:colOff>
      <xdr:row>37</xdr:row>
      <xdr:rowOff>147447</xdr:rowOff>
    </xdr:to>
    <xdr:sp macro="" textlink="">
      <xdr:nvSpPr>
        <xdr:cNvPr id="320" name="楕円 319"/>
        <xdr:cNvSpPr/>
      </xdr:nvSpPr>
      <xdr:spPr>
        <a:xfrm>
          <a:off x="7810500" y="638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163974</xdr:rowOff>
    </xdr:from>
    <xdr:ext cx="378565" cy="259045"/>
    <xdr:sp macro="" textlink="">
      <xdr:nvSpPr>
        <xdr:cNvPr id="321" name="テキスト ボックス 320"/>
        <xdr:cNvSpPr txBox="1"/>
      </xdr:nvSpPr>
      <xdr:spPr>
        <a:xfrm>
          <a:off x="7672017" y="6164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129667</xdr:rowOff>
    </xdr:from>
    <xdr:to>
      <xdr:col>36</xdr:col>
      <xdr:colOff>165100</xdr:colOff>
      <xdr:row>37</xdr:row>
      <xdr:rowOff>59817</xdr:rowOff>
    </xdr:to>
    <xdr:sp macro="" textlink="">
      <xdr:nvSpPr>
        <xdr:cNvPr id="322" name="楕円 321"/>
        <xdr:cNvSpPr/>
      </xdr:nvSpPr>
      <xdr:spPr>
        <a:xfrm>
          <a:off x="6921500" y="630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76344</xdr:rowOff>
    </xdr:from>
    <xdr:ext cx="378565" cy="259045"/>
    <xdr:sp macro="" textlink="">
      <xdr:nvSpPr>
        <xdr:cNvPr id="323" name="テキスト ボックス 322"/>
        <xdr:cNvSpPr txBox="1"/>
      </xdr:nvSpPr>
      <xdr:spPr>
        <a:xfrm>
          <a:off x="6783017" y="6077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16142</xdr:rowOff>
    </xdr:from>
    <xdr:to>
      <xdr:col>54</xdr:col>
      <xdr:colOff>189865</xdr:colOff>
      <xdr:row>59</xdr:row>
      <xdr:rowOff>90404</xdr:rowOff>
    </xdr:to>
    <xdr:cxnSp macro="">
      <xdr:nvCxnSpPr>
        <xdr:cNvPr id="349" name="直線コネクタ 348"/>
        <xdr:cNvCxnSpPr/>
      </xdr:nvCxnSpPr>
      <xdr:spPr>
        <a:xfrm flipV="1">
          <a:off x="10475595" y="8760092"/>
          <a:ext cx="1270" cy="1445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94231</xdr:rowOff>
    </xdr:from>
    <xdr:ext cx="378565" cy="259045"/>
    <xdr:sp macro="" textlink="">
      <xdr:nvSpPr>
        <xdr:cNvPr id="350" name="農林水産業費最小値テキスト"/>
        <xdr:cNvSpPr txBox="1"/>
      </xdr:nvSpPr>
      <xdr:spPr>
        <a:xfrm>
          <a:off x="10528300" y="10209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90404</xdr:rowOff>
    </xdr:from>
    <xdr:to>
      <xdr:col>55</xdr:col>
      <xdr:colOff>88900</xdr:colOff>
      <xdr:row>59</xdr:row>
      <xdr:rowOff>90404</xdr:rowOff>
    </xdr:to>
    <xdr:cxnSp macro="">
      <xdr:nvCxnSpPr>
        <xdr:cNvPr id="351" name="直線コネクタ 350"/>
        <xdr:cNvCxnSpPr/>
      </xdr:nvCxnSpPr>
      <xdr:spPr>
        <a:xfrm>
          <a:off x="10388600" y="1020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134269</xdr:rowOff>
    </xdr:from>
    <xdr:ext cx="534377" cy="259045"/>
    <xdr:sp macro="" textlink="">
      <xdr:nvSpPr>
        <xdr:cNvPr id="352" name="農林水産業費最大値テキスト"/>
        <xdr:cNvSpPr txBox="1"/>
      </xdr:nvSpPr>
      <xdr:spPr>
        <a:xfrm>
          <a:off x="10528300" y="853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89,067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16142</xdr:rowOff>
    </xdr:from>
    <xdr:to>
      <xdr:col>55</xdr:col>
      <xdr:colOff>88900</xdr:colOff>
      <xdr:row>51</xdr:row>
      <xdr:rowOff>16142</xdr:rowOff>
    </xdr:to>
    <xdr:cxnSp macro="">
      <xdr:nvCxnSpPr>
        <xdr:cNvPr id="353" name="直線コネクタ 352"/>
        <xdr:cNvCxnSpPr/>
      </xdr:nvCxnSpPr>
      <xdr:spPr>
        <a:xfrm>
          <a:off x="10388600" y="876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9627</xdr:rowOff>
    </xdr:from>
    <xdr:to>
      <xdr:col>55</xdr:col>
      <xdr:colOff>0</xdr:colOff>
      <xdr:row>59</xdr:row>
      <xdr:rowOff>37173</xdr:rowOff>
    </xdr:to>
    <xdr:cxnSp macro="">
      <xdr:nvCxnSpPr>
        <xdr:cNvPr id="354" name="直線コネクタ 353"/>
        <xdr:cNvCxnSpPr/>
      </xdr:nvCxnSpPr>
      <xdr:spPr>
        <a:xfrm flipV="1">
          <a:off x="9639300" y="10125177"/>
          <a:ext cx="838200" cy="2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55411</xdr:rowOff>
    </xdr:from>
    <xdr:ext cx="534377" cy="259045"/>
    <xdr:sp macro="" textlink="">
      <xdr:nvSpPr>
        <xdr:cNvPr id="355" name="農林水産業費平均値テキスト"/>
        <xdr:cNvSpPr txBox="1"/>
      </xdr:nvSpPr>
      <xdr:spPr>
        <a:xfrm>
          <a:off x="10528300" y="982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32534</xdr:rowOff>
    </xdr:from>
    <xdr:to>
      <xdr:col>55</xdr:col>
      <xdr:colOff>50800</xdr:colOff>
      <xdr:row>58</xdr:row>
      <xdr:rowOff>134134</xdr:rowOff>
    </xdr:to>
    <xdr:sp macro="" textlink="">
      <xdr:nvSpPr>
        <xdr:cNvPr id="356" name="フローチャート: 判断 355"/>
        <xdr:cNvSpPr/>
      </xdr:nvSpPr>
      <xdr:spPr>
        <a:xfrm>
          <a:off x="104267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22477</xdr:rowOff>
    </xdr:from>
    <xdr:to>
      <xdr:col>50</xdr:col>
      <xdr:colOff>114300</xdr:colOff>
      <xdr:row>59</xdr:row>
      <xdr:rowOff>37173</xdr:rowOff>
    </xdr:to>
    <xdr:cxnSp macro="">
      <xdr:nvCxnSpPr>
        <xdr:cNvPr id="357" name="直線コネクタ 356"/>
        <xdr:cNvCxnSpPr/>
      </xdr:nvCxnSpPr>
      <xdr:spPr>
        <a:xfrm>
          <a:off x="8750300" y="10138027"/>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40812</xdr:rowOff>
    </xdr:from>
    <xdr:to>
      <xdr:col>50</xdr:col>
      <xdr:colOff>165100</xdr:colOff>
      <xdr:row>58</xdr:row>
      <xdr:rowOff>142412</xdr:rowOff>
    </xdr:to>
    <xdr:sp macro="" textlink="">
      <xdr:nvSpPr>
        <xdr:cNvPr id="358" name="フローチャート: 判断 357"/>
        <xdr:cNvSpPr/>
      </xdr:nvSpPr>
      <xdr:spPr>
        <a:xfrm>
          <a:off x="9588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158939</xdr:rowOff>
    </xdr:from>
    <xdr:ext cx="534377" cy="259045"/>
    <xdr:sp macro="" textlink="">
      <xdr:nvSpPr>
        <xdr:cNvPr id="359" name="テキスト ボックス 358"/>
        <xdr:cNvSpPr txBox="1"/>
      </xdr:nvSpPr>
      <xdr:spPr>
        <a:xfrm>
          <a:off x="9372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150232</xdr:rowOff>
    </xdr:from>
    <xdr:to>
      <xdr:col>45</xdr:col>
      <xdr:colOff>177800</xdr:colOff>
      <xdr:row>59</xdr:row>
      <xdr:rowOff>22477</xdr:rowOff>
    </xdr:to>
    <xdr:cxnSp macro="">
      <xdr:nvCxnSpPr>
        <xdr:cNvPr id="360" name="直線コネクタ 359"/>
        <xdr:cNvCxnSpPr/>
      </xdr:nvCxnSpPr>
      <xdr:spPr>
        <a:xfrm>
          <a:off x="7861300" y="10094332"/>
          <a:ext cx="889000" cy="43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45074</xdr:rowOff>
    </xdr:from>
    <xdr:to>
      <xdr:col>46</xdr:col>
      <xdr:colOff>38100</xdr:colOff>
      <xdr:row>58</xdr:row>
      <xdr:rowOff>146674</xdr:rowOff>
    </xdr:to>
    <xdr:sp macro="" textlink="">
      <xdr:nvSpPr>
        <xdr:cNvPr id="361" name="フローチャート: 判断 360"/>
        <xdr:cNvSpPr/>
      </xdr:nvSpPr>
      <xdr:spPr>
        <a:xfrm>
          <a:off x="8699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163201</xdr:rowOff>
    </xdr:from>
    <xdr:ext cx="534377" cy="259045"/>
    <xdr:sp macro="" textlink="">
      <xdr:nvSpPr>
        <xdr:cNvPr id="362" name="テキスト ボックス 361"/>
        <xdr:cNvSpPr txBox="1"/>
      </xdr:nvSpPr>
      <xdr:spPr>
        <a:xfrm>
          <a:off x="8483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67576</xdr:rowOff>
    </xdr:from>
    <xdr:to>
      <xdr:col>41</xdr:col>
      <xdr:colOff>50800</xdr:colOff>
      <xdr:row>58</xdr:row>
      <xdr:rowOff>150232</xdr:rowOff>
    </xdr:to>
    <xdr:cxnSp macro="">
      <xdr:nvCxnSpPr>
        <xdr:cNvPr id="363" name="直線コネクタ 362"/>
        <xdr:cNvCxnSpPr/>
      </xdr:nvCxnSpPr>
      <xdr:spPr>
        <a:xfrm>
          <a:off x="6972300" y="10011676"/>
          <a:ext cx="889000" cy="8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68245</xdr:rowOff>
    </xdr:from>
    <xdr:to>
      <xdr:col>41</xdr:col>
      <xdr:colOff>101600</xdr:colOff>
      <xdr:row>58</xdr:row>
      <xdr:rowOff>169845</xdr:rowOff>
    </xdr:to>
    <xdr:sp macro="" textlink="">
      <xdr:nvSpPr>
        <xdr:cNvPr id="364" name="フローチャート: 判断 363"/>
        <xdr:cNvSpPr/>
      </xdr:nvSpPr>
      <xdr:spPr>
        <a:xfrm>
          <a:off x="7810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14922</xdr:rowOff>
    </xdr:from>
    <xdr:ext cx="469744" cy="259045"/>
    <xdr:sp macro="" textlink="">
      <xdr:nvSpPr>
        <xdr:cNvPr id="365" name="テキスト ボックス 364"/>
        <xdr:cNvSpPr txBox="1"/>
      </xdr:nvSpPr>
      <xdr:spPr>
        <a:xfrm>
          <a:off x="7626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40061</xdr:rowOff>
    </xdr:from>
    <xdr:to>
      <xdr:col>36</xdr:col>
      <xdr:colOff>165100</xdr:colOff>
      <xdr:row>58</xdr:row>
      <xdr:rowOff>141661</xdr:rowOff>
    </xdr:to>
    <xdr:sp macro="" textlink="">
      <xdr:nvSpPr>
        <xdr:cNvPr id="366" name="フローチャート: 判断 365"/>
        <xdr:cNvSpPr/>
      </xdr:nvSpPr>
      <xdr:spPr>
        <a:xfrm>
          <a:off x="6921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132788</xdr:rowOff>
    </xdr:from>
    <xdr:ext cx="534377" cy="259045"/>
    <xdr:sp macro="" textlink="">
      <xdr:nvSpPr>
        <xdr:cNvPr id="367" name="テキスト ボックス 366"/>
        <xdr:cNvSpPr txBox="1"/>
      </xdr:nvSpPr>
      <xdr:spPr>
        <a:xfrm>
          <a:off x="6705111" y="1007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130277</xdr:rowOff>
    </xdr:from>
    <xdr:to>
      <xdr:col>55</xdr:col>
      <xdr:colOff>50800</xdr:colOff>
      <xdr:row>59</xdr:row>
      <xdr:rowOff>60427</xdr:rowOff>
    </xdr:to>
    <xdr:sp macro="" textlink="">
      <xdr:nvSpPr>
        <xdr:cNvPr id="373" name="楕円 372"/>
        <xdr:cNvSpPr/>
      </xdr:nvSpPr>
      <xdr:spPr>
        <a:xfrm>
          <a:off x="10426700" y="1007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45204</xdr:rowOff>
    </xdr:from>
    <xdr:ext cx="469744" cy="259045"/>
    <xdr:sp macro="" textlink="">
      <xdr:nvSpPr>
        <xdr:cNvPr id="374" name="農林水産業費該当値テキスト"/>
        <xdr:cNvSpPr txBox="1"/>
      </xdr:nvSpPr>
      <xdr:spPr>
        <a:xfrm>
          <a:off x="10528300" y="9989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157823</xdr:rowOff>
    </xdr:from>
    <xdr:to>
      <xdr:col>50</xdr:col>
      <xdr:colOff>165100</xdr:colOff>
      <xdr:row>59</xdr:row>
      <xdr:rowOff>87973</xdr:rowOff>
    </xdr:to>
    <xdr:sp macro="" textlink="">
      <xdr:nvSpPr>
        <xdr:cNvPr id="375" name="楕円 374"/>
        <xdr:cNvSpPr/>
      </xdr:nvSpPr>
      <xdr:spPr>
        <a:xfrm>
          <a:off x="9588500" y="1010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79100</xdr:rowOff>
    </xdr:from>
    <xdr:ext cx="469744" cy="259045"/>
    <xdr:sp macro="" textlink="">
      <xdr:nvSpPr>
        <xdr:cNvPr id="376" name="テキスト ボックス 375"/>
        <xdr:cNvSpPr txBox="1"/>
      </xdr:nvSpPr>
      <xdr:spPr>
        <a:xfrm>
          <a:off x="9404428" y="10194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143127</xdr:rowOff>
    </xdr:from>
    <xdr:to>
      <xdr:col>46</xdr:col>
      <xdr:colOff>38100</xdr:colOff>
      <xdr:row>59</xdr:row>
      <xdr:rowOff>73277</xdr:rowOff>
    </xdr:to>
    <xdr:sp macro="" textlink="">
      <xdr:nvSpPr>
        <xdr:cNvPr id="377" name="楕円 376"/>
        <xdr:cNvSpPr/>
      </xdr:nvSpPr>
      <xdr:spPr>
        <a:xfrm>
          <a:off x="8699500" y="1008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64404</xdr:rowOff>
    </xdr:from>
    <xdr:ext cx="469744" cy="259045"/>
    <xdr:sp macro="" textlink="">
      <xdr:nvSpPr>
        <xdr:cNvPr id="378" name="テキスト ボックス 377"/>
        <xdr:cNvSpPr txBox="1"/>
      </xdr:nvSpPr>
      <xdr:spPr>
        <a:xfrm>
          <a:off x="8515428" y="1017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99432</xdr:rowOff>
    </xdr:from>
    <xdr:to>
      <xdr:col>41</xdr:col>
      <xdr:colOff>101600</xdr:colOff>
      <xdr:row>59</xdr:row>
      <xdr:rowOff>29582</xdr:rowOff>
    </xdr:to>
    <xdr:sp macro="" textlink="">
      <xdr:nvSpPr>
        <xdr:cNvPr id="379" name="楕円 378"/>
        <xdr:cNvSpPr/>
      </xdr:nvSpPr>
      <xdr:spPr>
        <a:xfrm>
          <a:off x="7810500" y="1004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20709</xdr:rowOff>
    </xdr:from>
    <xdr:ext cx="469744" cy="259045"/>
    <xdr:sp macro="" textlink="">
      <xdr:nvSpPr>
        <xdr:cNvPr id="380" name="テキスト ボックス 379"/>
        <xdr:cNvSpPr txBox="1"/>
      </xdr:nvSpPr>
      <xdr:spPr>
        <a:xfrm>
          <a:off x="7626428" y="10136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16776</xdr:rowOff>
    </xdr:from>
    <xdr:to>
      <xdr:col>36</xdr:col>
      <xdr:colOff>165100</xdr:colOff>
      <xdr:row>58</xdr:row>
      <xdr:rowOff>118376</xdr:rowOff>
    </xdr:to>
    <xdr:sp macro="" textlink="">
      <xdr:nvSpPr>
        <xdr:cNvPr id="381" name="楕円 380"/>
        <xdr:cNvSpPr/>
      </xdr:nvSpPr>
      <xdr:spPr>
        <a:xfrm>
          <a:off x="6921500" y="996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134903</xdr:rowOff>
    </xdr:from>
    <xdr:ext cx="534377" cy="259045"/>
    <xdr:sp macro="" textlink="">
      <xdr:nvSpPr>
        <xdr:cNvPr id="382" name="テキスト ボックス 381"/>
        <xdr:cNvSpPr txBox="1"/>
      </xdr:nvSpPr>
      <xdr:spPr>
        <a:xfrm>
          <a:off x="6705111" y="973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95555</xdr:rowOff>
    </xdr:from>
    <xdr:to>
      <xdr:col>54</xdr:col>
      <xdr:colOff>189865</xdr:colOff>
      <xdr:row>79</xdr:row>
      <xdr:rowOff>43751</xdr:rowOff>
    </xdr:to>
    <xdr:cxnSp macro="">
      <xdr:nvCxnSpPr>
        <xdr:cNvPr id="406" name="直線コネクタ 405"/>
        <xdr:cNvCxnSpPr/>
      </xdr:nvCxnSpPr>
      <xdr:spPr>
        <a:xfrm flipV="1">
          <a:off x="10475595" y="12268505"/>
          <a:ext cx="1270" cy="1319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47578</xdr:rowOff>
    </xdr:from>
    <xdr:ext cx="313932" cy="259045"/>
    <xdr:sp macro="" textlink="">
      <xdr:nvSpPr>
        <xdr:cNvPr id="407" name="商工費最小値テキスト"/>
        <xdr:cNvSpPr txBox="1"/>
      </xdr:nvSpPr>
      <xdr:spPr>
        <a:xfrm>
          <a:off x="10528300" y="135921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43751</xdr:rowOff>
    </xdr:from>
    <xdr:to>
      <xdr:col>55</xdr:col>
      <xdr:colOff>88900</xdr:colOff>
      <xdr:row>79</xdr:row>
      <xdr:rowOff>43751</xdr:rowOff>
    </xdr:to>
    <xdr:cxnSp macro="">
      <xdr:nvCxnSpPr>
        <xdr:cNvPr id="408" name="直線コネクタ 407"/>
        <xdr:cNvCxnSpPr/>
      </xdr:nvCxnSpPr>
      <xdr:spPr>
        <a:xfrm>
          <a:off x="10388600" y="1358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42232</xdr:rowOff>
    </xdr:from>
    <xdr:ext cx="599010" cy="259045"/>
    <xdr:sp macro="" textlink="">
      <xdr:nvSpPr>
        <xdr:cNvPr id="409" name="商工費最大値テキスト"/>
        <xdr:cNvSpPr txBox="1"/>
      </xdr:nvSpPr>
      <xdr:spPr>
        <a:xfrm>
          <a:off x="10528300" y="120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103,976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95555</xdr:rowOff>
    </xdr:from>
    <xdr:to>
      <xdr:col>55</xdr:col>
      <xdr:colOff>88900</xdr:colOff>
      <xdr:row>71</xdr:row>
      <xdr:rowOff>95555</xdr:rowOff>
    </xdr:to>
    <xdr:cxnSp macro="">
      <xdr:nvCxnSpPr>
        <xdr:cNvPr id="410" name="直線コネクタ 409"/>
        <xdr:cNvCxnSpPr/>
      </xdr:nvCxnSpPr>
      <xdr:spPr>
        <a:xfrm>
          <a:off x="10388600" y="1226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1600</xdr:rowOff>
    </xdr:from>
    <xdr:to>
      <xdr:col>55</xdr:col>
      <xdr:colOff>0</xdr:colOff>
      <xdr:row>79</xdr:row>
      <xdr:rowOff>3339</xdr:rowOff>
    </xdr:to>
    <xdr:cxnSp macro="">
      <xdr:nvCxnSpPr>
        <xdr:cNvPr id="411" name="直線コネクタ 410"/>
        <xdr:cNvCxnSpPr/>
      </xdr:nvCxnSpPr>
      <xdr:spPr>
        <a:xfrm>
          <a:off x="9639300" y="13546150"/>
          <a:ext cx="838200" cy="1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102252</xdr:rowOff>
    </xdr:from>
    <xdr:ext cx="469744" cy="259045"/>
    <xdr:sp macro="" textlink="">
      <xdr:nvSpPr>
        <xdr:cNvPr id="412" name="商工費平均値テキスト"/>
        <xdr:cNvSpPr txBox="1"/>
      </xdr:nvSpPr>
      <xdr:spPr>
        <a:xfrm>
          <a:off x="10528300" y="1330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79375</xdr:rowOff>
    </xdr:from>
    <xdr:to>
      <xdr:col>55</xdr:col>
      <xdr:colOff>50800</xdr:colOff>
      <xdr:row>79</xdr:row>
      <xdr:rowOff>9525</xdr:rowOff>
    </xdr:to>
    <xdr:sp macro="" textlink="">
      <xdr:nvSpPr>
        <xdr:cNvPr id="413" name="フローチャート: 判断 412"/>
        <xdr:cNvSpPr/>
      </xdr:nvSpPr>
      <xdr:spPr>
        <a:xfrm>
          <a:off x="10426700" y="13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158992</xdr:rowOff>
    </xdr:from>
    <xdr:to>
      <xdr:col>50</xdr:col>
      <xdr:colOff>114300</xdr:colOff>
      <xdr:row>79</xdr:row>
      <xdr:rowOff>1600</xdr:rowOff>
    </xdr:to>
    <xdr:cxnSp macro="">
      <xdr:nvCxnSpPr>
        <xdr:cNvPr id="414" name="直線コネクタ 413"/>
        <xdr:cNvCxnSpPr/>
      </xdr:nvCxnSpPr>
      <xdr:spPr>
        <a:xfrm>
          <a:off x="8750300" y="13532092"/>
          <a:ext cx="889000" cy="1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87618</xdr:rowOff>
    </xdr:from>
    <xdr:to>
      <xdr:col>50</xdr:col>
      <xdr:colOff>165100</xdr:colOff>
      <xdr:row>79</xdr:row>
      <xdr:rowOff>17768</xdr:rowOff>
    </xdr:to>
    <xdr:sp macro="" textlink="">
      <xdr:nvSpPr>
        <xdr:cNvPr id="415" name="フローチャート: 判断 414"/>
        <xdr:cNvSpPr/>
      </xdr:nvSpPr>
      <xdr:spPr>
        <a:xfrm>
          <a:off x="9588500" y="1346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34295</xdr:rowOff>
    </xdr:from>
    <xdr:ext cx="469744" cy="259045"/>
    <xdr:sp macro="" textlink="">
      <xdr:nvSpPr>
        <xdr:cNvPr id="416" name="テキスト ボックス 415"/>
        <xdr:cNvSpPr txBox="1"/>
      </xdr:nvSpPr>
      <xdr:spPr>
        <a:xfrm>
          <a:off x="9404428" y="1323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139319</xdr:rowOff>
    </xdr:from>
    <xdr:to>
      <xdr:col>45</xdr:col>
      <xdr:colOff>177800</xdr:colOff>
      <xdr:row>78</xdr:row>
      <xdr:rowOff>158992</xdr:rowOff>
    </xdr:to>
    <xdr:cxnSp macro="">
      <xdr:nvCxnSpPr>
        <xdr:cNvPr id="417" name="直線コネクタ 416"/>
        <xdr:cNvCxnSpPr/>
      </xdr:nvCxnSpPr>
      <xdr:spPr>
        <a:xfrm>
          <a:off x="7861300" y="13512419"/>
          <a:ext cx="889000" cy="19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87415</xdr:rowOff>
    </xdr:from>
    <xdr:to>
      <xdr:col>46</xdr:col>
      <xdr:colOff>38100</xdr:colOff>
      <xdr:row>79</xdr:row>
      <xdr:rowOff>17565</xdr:rowOff>
    </xdr:to>
    <xdr:sp macro="" textlink="">
      <xdr:nvSpPr>
        <xdr:cNvPr id="418" name="フローチャート: 判断 417"/>
        <xdr:cNvSpPr/>
      </xdr:nvSpPr>
      <xdr:spPr>
        <a:xfrm>
          <a:off x="8699500" y="134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34092</xdr:rowOff>
    </xdr:from>
    <xdr:ext cx="469744" cy="259045"/>
    <xdr:sp macro="" textlink="">
      <xdr:nvSpPr>
        <xdr:cNvPr id="419" name="テキスト ボックス 418"/>
        <xdr:cNvSpPr txBox="1"/>
      </xdr:nvSpPr>
      <xdr:spPr>
        <a:xfrm>
          <a:off x="8515428" y="132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132105</xdr:rowOff>
    </xdr:from>
    <xdr:to>
      <xdr:col>41</xdr:col>
      <xdr:colOff>50800</xdr:colOff>
      <xdr:row>78</xdr:row>
      <xdr:rowOff>139319</xdr:rowOff>
    </xdr:to>
    <xdr:cxnSp macro="">
      <xdr:nvCxnSpPr>
        <xdr:cNvPr id="420" name="直線コネクタ 419"/>
        <xdr:cNvCxnSpPr/>
      </xdr:nvCxnSpPr>
      <xdr:spPr>
        <a:xfrm>
          <a:off x="6972300" y="13505205"/>
          <a:ext cx="889000" cy="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82195</xdr:rowOff>
    </xdr:from>
    <xdr:to>
      <xdr:col>41</xdr:col>
      <xdr:colOff>101600</xdr:colOff>
      <xdr:row>79</xdr:row>
      <xdr:rowOff>12345</xdr:rowOff>
    </xdr:to>
    <xdr:sp macro="" textlink="">
      <xdr:nvSpPr>
        <xdr:cNvPr id="421" name="フローチャート: 判断 420"/>
        <xdr:cNvSpPr/>
      </xdr:nvSpPr>
      <xdr:spPr>
        <a:xfrm>
          <a:off x="7810500" y="1345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28872</xdr:rowOff>
    </xdr:from>
    <xdr:ext cx="469744" cy="259045"/>
    <xdr:sp macro="" textlink="">
      <xdr:nvSpPr>
        <xdr:cNvPr id="422" name="テキスト ボックス 421"/>
        <xdr:cNvSpPr txBox="1"/>
      </xdr:nvSpPr>
      <xdr:spPr>
        <a:xfrm>
          <a:off x="7626428" y="1323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95022</xdr:rowOff>
    </xdr:from>
    <xdr:to>
      <xdr:col>36</xdr:col>
      <xdr:colOff>165100</xdr:colOff>
      <xdr:row>79</xdr:row>
      <xdr:rowOff>25172</xdr:rowOff>
    </xdr:to>
    <xdr:sp macro="" textlink="">
      <xdr:nvSpPr>
        <xdr:cNvPr id="423" name="フローチャート: 判断 422"/>
        <xdr:cNvSpPr/>
      </xdr:nvSpPr>
      <xdr:spPr>
        <a:xfrm>
          <a:off x="6921500" y="1346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16299</xdr:rowOff>
    </xdr:from>
    <xdr:ext cx="469744" cy="259045"/>
    <xdr:sp macro="" textlink="">
      <xdr:nvSpPr>
        <xdr:cNvPr id="424" name="テキスト ボックス 423"/>
        <xdr:cNvSpPr txBox="1"/>
      </xdr:nvSpPr>
      <xdr:spPr>
        <a:xfrm>
          <a:off x="6737428" y="1356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123989</xdr:rowOff>
    </xdr:from>
    <xdr:to>
      <xdr:col>55</xdr:col>
      <xdr:colOff>50800</xdr:colOff>
      <xdr:row>79</xdr:row>
      <xdr:rowOff>54139</xdr:rowOff>
    </xdr:to>
    <xdr:sp macro="" textlink="">
      <xdr:nvSpPr>
        <xdr:cNvPr id="430" name="楕円 429"/>
        <xdr:cNvSpPr/>
      </xdr:nvSpPr>
      <xdr:spPr>
        <a:xfrm>
          <a:off x="10426700" y="1349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57801</xdr:rowOff>
    </xdr:from>
    <xdr:ext cx="469744" cy="259045"/>
    <xdr:sp macro="" textlink="">
      <xdr:nvSpPr>
        <xdr:cNvPr id="431" name="商工費該当値テキスト"/>
        <xdr:cNvSpPr txBox="1"/>
      </xdr:nvSpPr>
      <xdr:spPr>
        <a:xfrm>
          <a:off x="10528300" y="13430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122250</xdr:rowOff>
    </xdr:from>
    <xdr:to>
      <xdr:col>50</xdr:col>
      <xdr:colOff>165100</xdr:colOff>
      <xdr:row>79</xdr:row>
      <xdr:rowOff>52400</xdr:rowOff>
    </xdr:to>
    <xdr:sp macro="" textlink="">
      <xdr:nvSpPr>
        <xdr:cNvPr id="432" name="楕円 431"/>
        <xdr:cNvSpPr/>
      </xdr:nvSpPr>
      <xdr:spPr>
        <a:xfrm>
          <a:off x="9588500" y="1349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43527</xdr:rowOff>
    </xdr:from>
    <xdr:ext cx="469744" cy="259045"/>
    <xdr:sp macro="" textlink="">
      <xdr:nvSpPr>
        <xdr:cNvPr id="433" name="テキスト ボックス 432"/>
        <xdr:cNvSpPr txBox="1"/>
      </xdr:nvSpPr>
      <xdr:spPr>
        <a:xfrm>
          <a:off x="9404428" y="1358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108192</xdr:rowOff>
    </xdr:from>
    <xdr:to>
      <xdr:col>46</xdr:col>
      <xdr:colOff>38100</xdr:colOff>
      <xdr:row>79</xdr:row>
      <xdr:rowOff>38342</xdr:rowOff>
    </xdr:to>
    <xdr:sp macro="" textlink="">
      <xdr:nvSpPr>
        <xdr:cNvPr id="434" name="楕円 433"/>
        <xdr:cNvSpPr/>
      </xdr:nvSpPr>
      <xdr:spPr>
        <a:xfrm>
          <a:off x="8699500" y="1348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29469</xdr:rowOff>
    </xdr:from>
    <xdr:ext cx="469744" cy="259045"/>
    <xdr:sp macro="" textlink="">
      <xdr:nvSpPr>
        <xdr:cNvPr id="435" name="テキスト ボックス 434"/>
        <xdr:cNvSpPr txBox="1"/>
      </xdr:nvSpPr>
      <xdr:spPr>
        <a:xfrm>
          <a:off x="8515428" y="1357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88519</xdr:rowOff>
    </xdr:from>
    <xdr:to>
      <xdr:col>41</xdr:col>
      <xdr:colOff>101600</xdr:colOff>
      <xdr:row>79</xdr:row>
      <xdr:rowOff>18669</xdr:rowOff>
    </xdr:to>
    <xdr:sp macro="" textlink="">
      <xdr:nvSpPr>
        <xdr:cNvPr id="436" name="楕円 435"/>
        <xdr:cNvSpPr/>
      </xdr:nvSpPr>
      <xdr:spPr>
        <a:xfrm>
          <a:off x="7810500" y="1346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9796</xdr:rowOff>
    </xdr:from>
    <xdr:ext cx="469744" cy="259045"/>
    <xdr:sp macro="" textlink="">
      <xdr:nvSpPr>
        <xdr:cNvPr id="437" name="テキスト ボックス 436"/>
        <xdr:cNvSpPr txBox="1"/>
      </xdr:nvSpPr>
      <xdr:spPr>
        <a:xfrm>
          <a:off x="7626428" y="13554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81305</xdr:rowOff>
    </xdr:from>
    <xdr:to>
      <xdr:col>36</xdr:col>
      <xdr:colOff>165100</xdr:colOff>
      <xdr:row>79</xdr:row>
      <xdr:rowOff>11455</xdr:rowOff>
    </xdr:to>
    <xdr:sp macro="" textlink="">
      <xdr:nvSpPr>
        <xdr:cNvPr id="438" name="楕円 437"/>
        <xdr:cNvSpPr/>
      </xdr:nvSpPr>
      <xdr:spPr>
        <a:xfrm>
          <a:off x="6921500" y="1345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27982</xdr:rowOff>
    </xdr:from>
    <xdr:ext cx="469744" cy="259045"/>
    <xdr:sp macro="" textlink="">
      <xdr:nvSpPr>
        <xdr:cNvPr id="439" name="テキスト ボックス 438"/>
        <xdr:cNvSpPr txBox="1"/>
      </xdr:nvSpPr>
      <xdr:spPr>
        <a:xfrm>
          <a:off x="6737428" y="1322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156714</xdr:rowOff>
    </xdr:from>
    <xdr:to>
      <xdr:col>54</xdr:col>
      <xdr:colOff>189865</xdr:colOff>
      <xdr:row>98</xdr:row>
      <xdr:rowOff>148158</xdr:rowOff>
    </xdr:to>
    <xdr:cxnSp macro="">
      <xdr:nvCxnSpPr>
        <xdr:cNvPr id="465" name="直線コネクタ 464"/>
        <xdr:cNvCxnSpPr/>
      </xdr:nvCxnSpPr>
      <xdr:spPr>
        <a:xfrm flipV="1">
          <a:off x="10475595" y="15415764"/>
          <a:ext cx="1270" cy="1534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151985</xdr:rowOff>
    </xdr:from>
    <xdr:ext cx="534377" cy="259045"/>
    <xdr:sp macro="" textlink="">
      <xdr:nvSpPr>
        <xdr:cNvPr id="466" name="土木費最小値テキスト"/>
        <xdr:cNvSpPr txBox="1"/>
      </xdr:nvSpPr>
      <xdr:spPr>
        <a:xfrm>
          <a:off x="10528300" y="1695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148158</xdr:rowOff>
    </xdr:from>
    <xdr:to>
      <xdr:col>55</xdr:col>
      <xdr:colOff>88900</xdr:colOff>
      <xdr:row>98</xdr:row>
      <xdr:rowOff>148158</xdr:rowOff>
    </xdr:to>
    <xdr:cxnSp macro="">
      <xdr:nvCxnSpPr>
        <xdr:cNvPr id="467" name="直線コネクタ 466"/>
        <xdr:cNvCxnSpPr/>
      </xdr:nvCxnSpPr>
      <xdr:spPr>
        <a:xfrm>
          <a:off x="10388600" y="16950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103391</xdr:rowOff>
    </xdr:from>
    <xdr:ext cx="599010" cy="259045"/>
    <xdr:sp macro="" textlink="">
      <xdr:nvSpPr>
        <xdr:cNvPr id="468" name="土木費最大値テキスト"/>
        <xdr:cNvSpPr txBox="1"/>
      </xdr:nvSpPr>
      <xdr:spPr>
        <a:xfrm>
          <a:off x="10528300" y="151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152,187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156714</xdr:rowOff>
    </xdr:from>
    <xdr:to>
      <xdr:col>55</xdr:col>
      <xdr:colOff>88900</xdr:colOff>
      <xdr:row>89</xdr:row>
      <xdr:rowOff>156714</xdr:rowOff>
    </xdr:to>
    <xdr:cxnSp macro="">
      <xdr:nvCxnSpPr>
        <xdr:cNvPr id="469" name="直線コネクタ 468"/>
        <xdr:cNvCxnSpPr/>
      </xdr:nvCxnSpPr>
      <xdr:spPr>
        <a:xfrm>
          <a:off x="10388600" y="1541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7145</xdr:rowOff>
    </xdr:from>
    <xdr:to>
      <xdr:col>55</xdr:col>
      <xdr:colOff>0</xdr:colOff>
      <xdr:row>97</xdr:row>
      <xdr:rowOff>154777</xdr:rowOff>
    </xdr:to>
    <xdr:cxnSp macro="">
      <xdr:nvCxnSpPr>
        <xdr:cNvPr id="470" name="直線コネクタ 469"/>
        <xdr:cNvCxnSpPr/>
      </xdr:nvCxnSpPr>
      <xdr:spPr>
        <a:xfrm>
          <a:off x="9639300" y="16637795"/>
          <a:ext cx="838200" cy="147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152533</xdr:rowOff>
    </xdr:from>
    <xdr:ext cx="534377" cy="259045"/>
    <xdr:sp macro="" textlink="">
      <xdr:nvSpPr>
        <xdr:cNvPr id="471" name="土木費平均値テキスト"/>
        <xdr:cNvSpPr txBox="1"/>
      </xdr:nvSpPr>
      <xdr:spPr>
        <a:xfrm>
          <a:off x="10528300" y="16440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129656</xdr:rowOff>
    </xdr:from>
    <xdr:to>
      <xdr:col>55</xdr:col>
      <xdr:colOff>50800</xdr:colOff>
      <xdr:row>97</xdr:row>
      <xdr:rowOff>59806</xdr:rowOff>
    </xdr:to>
    <xdr:sp macro="" textlink="">
      <xdr:nvSpPr>
        <xdr:cNvPr id="472" name="フローチャート: 判断 471"/>
        <xdr:cNvSpPr/>
      </xdr:nvSpPr>
      <xdr:spPr>
        <a:xfrm>
          <a:off x="104267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54291</xdr:rowOff>
    </xdr:from>
    <xdr:to>
      <xdr:col>50</xdr:col>
      <xdr:colOff>114300</xdr:colOff>
      <xdr:row>97</xdr:row>
      <xdr:rowOff>7145</xdr:rowOff>
    </xdr:to>
    <xdr:cxnSp macro="">
      <xdr:nvCxnSpPr>
        <xdr:cNvPr id="473" name="直線コネクタ 472"/>
        <xdr:cNvCxnSpPr/>
      </xdr:nvCxnSpPr>
      <xdr:spPr>
        <a:xfrm>
          <a:off x="8750300" y="16513491"/>
          <a:ext cx="889000" cy="124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117377</xdr:rowOff>
    </xdr:from>
    <xdr:to>
      <xdr:col>50</xdr:col>
      <xdr:colOff>165100</xdr:colOff>
      <xdr:row>97</xdr:row>
      <xdr:rowOff>47527</xdr:rowOff>
    </xdr:to>
    <xdr:sp macro="" textlink="">
      <xdr:nvSpPr>
        <xdr:cNvPr id="474" name="フローチャート: 判断 473"/>
        <xdr:cNvSpPr/>
      </xdr:nvSpPr>
      <xdr:spPr>
        <a:xfrm>
          <a:off x="9588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64054</xdr:rowOff>
    </xdr:from>
    <xdr:ext cx="534377" cy="259045"/>
    <xdr:sp macro="" textlink="">
      <xdr:nvSpPr>
        <xdr:cNvPr id="475" name="テキスト ボックス 474"/>
        <xdr:cNvSpPr txBox="1"/>
      </xdr:nvSpPr>
      <xdr:spPr>
        <a:xfrm>
          <a:off x="9372111" y="1635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73439</xdr:rowOff>
    </xdr:from>
    <xdr:to>
      <xdr:col>45</xdr:col>
      <xdr:colOff>177800</xdr:colOff>
      <xdr:row>96</xdr:row>
      <xdr:rowOff>54291</xdr:rowOff>
    </xdr:to>
    <xdr:cxnSp macro="">
      <xdr:nvCxnSpPr>
        <xdr:cNvPr id="476" name="直線コネクタ 475"/>
        <xdr:cNvCxnSpPr/>
      </xdr:nvCxnSpPr>
      <xdr:spPr>
        <a:xfrm>
          <a:off x="7861300" y="16189739"/>
          <a:ext cx="889000" cy="32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129471</xdr:rowOff>
    </xdr:from>
    <xdr:to>
      <xdr:col>46</xdr:col>
      <xdr:colOff>38100</xdr:colOff>
      <xdr:row>97</xdr:row>
      <xdr:rowOff>59621</xdr:rowOff>
    </xdr:to>
    <xdr:sp macro="" textlink="">
      <xdr:nvSpPr>
        <xdr:cNvPr id="477" name="フローチャート: 判断 476"/>
        <xdr:cNvSpPr/>
      </xdr:nvSpPr>
      <xdr:spPr>
        <a:xfrm>
          <a:off x="8699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50748</xdr:rowOff>
    </xdr:from>
    <xdr:ext cx="534377" cy="259045"/>
    <xdr:sp macro="" textlink="">
      <xdr:nvSpPr>
        <xdr:cNvPr id="478" name="テキスト ボックス 477"/>
        <xdr:cNvSpPr txBox="1"/>
      </xdr:nvSpPr>
      <xdr:spPr>
        <a:xfrm>
          <a:off x="8483111" y="1668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73439</xdr:rowOff>
    </xdr:from>
    <xdr:to>
      <xdr:col>41</xdr:col>
      <xdr:colOff>50800</xdr:colOff>
      <xdr:row>95</xdr:row>
      <xdr:rowOff>73101</xdr:rowOff>
    </xdr:to>
    <xdr:cxnSp macro="">
      <xdr:nvCxnSpPr>
        <xdr:cNvPr id="479" name="直線コネクタ 478"/>
        <xdr:cNvCxnSpPr/>
      </xdr:nvCxnSpPr>
      <xdr:spPr>
        <a:xfrm flipV="1">
          <a:off x="6972300" y="16189739"/>
          <a:ext cx="889000" cy="17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141108</xdr:rowOff>
    </xdr:from>
    <xdr:to>
      <xdr:col>41</xdr:col>
      <xdr:colOff>101600</xdr:colOff>
      <xdr:row>97</xdr:row>
      <xdr:rowOff>71258</xdr:rowOff>
    </xdr:to>
    <xdr:sp macro="" textlink="">
      <xdr:nvSpPr>
        <xdr:cNvPr id="480" name="フローチャート: 判断 479"/>
        <xdr:cNvSpPr/>
      </xdr:nvSpPr>
      <xdr:spPr>
        <a:xfrm>
          <a:off x="7810500" y="166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62385</xdr:rowOff>
    </xdr:from>
    <xdr:ext cx="534377" cy="259045"/>
    <xdr:sp macro="" textlink="">
      <xdr:nvSpPr>
        <xdr:cNvPr id="481" name="テキスト ボックス 480"/>
        <xdr:cNvSpPr txBox="1"/>
      </xdr:nvSpPr>
      <xdr:spPr>
        <a:xfrm>
          <a:off x="7594111" y="1669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134130</xdr:rowOff>
    </xdr:from>
    <xdr:to>
      <xdr:col>36</xdr:col>
      <xdr:colOff>165100</xdr:colOff>
      <xdr:row>97</xdr:row>
      <xdr:rowOff>64280</xdr:rowOff>
    </xdr:to>
    <xdr:sp macro="" textlink="">
      <xdr:nvSpPr>
        <xdr:cNvPr id="482" name="フローチャート: 判断 481"/>
        <xdr:cNvSpPr/>
      </xdr:nvSpPr>
      <xdr:spPr>
        <a:xfrm>
          <a:off x="6921500" y="1659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55407</xdr:rowOff>
    </xdr:from>
    <xdr:ext cx="534377" cy="259045"/>
    <xdr:sp macro="" textlink="">
      <xdr:nvSpPr>
        <xdr:cNvPr id="483" name="テキスト ボックス 482"/>
        <xdr:cNvSpPr txBox="1"/>
      </xdr:nvSpPr>
      <xdr:spPr>
        <a:xfrm>
          <a:off x="6705111" y="1668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103977</xdr:rowOff>
    </xdr:from>
    <xdr:to>
      <xdr:col>55</xdr:col>
      <xdr:colOff>50800</xdr:colOff>
      <xdr:row>98</xdr:row>
      <xdr:rowOff>34127</xdr:rowOff>
    </xdr:to>
    <xdr:sp macro="" textlink="">
      <xdr:nvSpPr>
        <xdr:cNvPr id="489" name="楕円 488"/>
        <xdr:cNvSpPr/>
      </xdr:nvSpPr>
      <xdr:spPr>
        <a:xfrm>
          <a:off x="10426700" y="1673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82404</xdr:rowOff>
    </xdr:from>
    <xdr:ext cx="534377" cy="259045"/>
    <xdr:sp macro="" textlink="">
      <xdr:nvSpPr>
        <xdr:cNvPr id="490" name="土木費該当値テキスト"/>
        <xdr:cNvSpPr txBox="1"/>
      </xdr:nvSpPr>
      <xdr:spPr>
        <a:xfrm>
          <a:off x="10528300" y="1671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127795</xdr:rowOff>
    </xdr:from>
    <xdr:to>
      <xdr:col>50</xdr:col>
      <xdr:colOff>165100</xdr:colOff>
      <xdr:row>97</xdr:row>
      <xdr:rowOff>57945</xdr:rowOff>
    </xdr:to>
    <xdr:sp macro="" textlink="">
      <xdr:nvSpPr>
        <xdr:cNvPr id="491" name="楕円 490"/>
        <xdr:cNvSpPr/>
      </xdr:nvSpPr>
      <xdr:spPr>
        <a:xfrm>
          <a:off x="9588500" y="1658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49072</xdr:rowOff>
    </xdr:from>
    <xdr:ext cx="534377" cy="259045"/>
    <xdr:sp macro="" textlink="">
      <xdr:nvSpPr>
        <xdr:cNvPr id="492" name="テキスト ボックス 491"/>
        <xdr:cNvSpPr txBox="1"/>
      </xdr:nvSpPr>
      <xdr:spPr>
        <a:xfrm>
          <a:off x="9372111" y="1667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3491</xdr:rowOff>
    </xdr:from>
    <xdr:to>
      <xdr:col>46</xdr:col>
      <xdr:colOff>38100</xdr:colOff>
      <xdr:row>96</xdr:row>
      <xdr:rowOff>105091</xdr:rowOff>
    </xdr:to>
    <xdr:sp macro="" textlink="">
      <xdr:nvSpPr>
        <xdr:cNvPr id="493" name="楕円 492"/>
        <xdr:cNvSpPr/>
      </xdr:nvSpPr>
      <xdr:spPr>
        <a:xfrm>
          <a:off x="8699500" y="1646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121618</xdr:rowOff>
    </xdr:from>
    <xdr:ext cx="534377" cy="259045"/>
    <xdr:sp macro="" textlink="">
      <xdr:nvSpPr>
        <xdr:cNvPr id="494" name="テキスト ボックス 493"/>
        <xdr:cNvSpPr txBox="1"/>
      </xdr:nvSpPr>
      <xdr:spPr>
        <a:xfrm>
          <a:off x="8483111" y="1623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22639</xdr:rowOff>
    </xdr:from>
    <xdr:to>
      <xdr:col>41</xdr:col>
      <xdr:colOff>101600</xdr:colOff>
      <xdr:row>94</xdr:row>
      <xdr:rowOff>124239</xdr:rowOff>
    </xdr:to>
    <xdr:sp macro="" textlink="">
      <xdr:nvSpPr>
        <xdr:cNvPr id="495" name="楕円 494"/>
        <xdr:cNvSpPr/>
      </xdr:nvSpPr>
      <xdr:spPr>
        <a:xfrm>
          <a:off x="7810500" y="1613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140766</xdr:rowOff>
    </xdr:from>
    <xdr:ext cx="534377" cy="259045"/>
    <xdr:sp macro="" textlink="">
      <xdr:nvSpPr>
        <xdr:cNvPr id="496" name="テキスト ボックス 495"/>
        <xdr:cNvSpPr txBox="1"/>
      </xdr:nvSpPr>
      <xdr:spPr>
        <a:xfrm>
          <a:off x="7594111" y="15914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22301</xdr:rowOff>
    </xdr:from>
    <xdr:to>
      <xdr:col>36</xdr:col>
      <xdr:colOff>165100</xdr:colOff>
      <xdr:row>95</xdr:row>
      <xdr:rowOff>123901</xdr:rowOff>
    </xdr:to>
    <xdr:sp macro="" textlink="">
      <xdr:nvSpPr>
        <xdr:cNvPr id="497" name="楕円 496"/>
        <xdr:cNvSpPr/>
      </xdr:nvSpPr>
      <xdr:spPr>
        <a:xfrm>
          <a:off x="6921500" y="1631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140428</xdr:rowOff>
    </xdr:from>
    <xdr:ext cx="534377" cy="259045"/>
    <xdr:sp macro="" textlink="">
      <xdr:nvSpPr>
        <xdr:cNvPr id="498" name="テキスト ボックス 497"/>
        <xdr:cNvSpPr txBox="1"/>
      </xdr:nvSpPr>
      <xdr:spPr>
        <a:xfrm>
          <a:off x="6705111" y="1608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4" name="テキスト ボックス 51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6" name="テキスト ボックス 51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137917</xdr:rowOff>
    </xdr:from>
    <xdr:to>
      <xdr:col>85</xdr:col>
      <xdr:colOff>126364</xdr:colOff>
      <xdr:row>37</xdr:row>
      <xdr:rowOff>115925</xdr:rowOff>
    </xdr:to>
    <xdr:cxnSp macro="">
      <xdr:nvCxnSpPr>
        <xdr:cNvPr id="520" name="直線コネクタ 519"/>
        <xdr:cNvCxnSpPr/>
      </xdr:nvCxnSpPr>
      <xdr:spPr>
        <a:xfrm flipV="1">
          <a:off x="16317595" y="5281417"/>
          <a:ext cx="1269" cy="1178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119752</xdr:rowOff>
    </xdr:from>
    <xdr:ext cx="469744" cy="259045"/>
    <xdr:sp macro="" textlink="">
      <xdr:nvSpPr>
        <xdr:cNvPr id="521" name="消防費最小値テキスト"/>
        <xdr:cNvSpPr txBox="1"/>
      </xdr:nvSpPr>
      <xdr:spPr>
        <a:xfrm>
          <a:off x="16370300" y="646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115925</xdr:rowOff>
    </xdr:from>
    <xdr:to>
      <xdr:col>86</xdr:col>
      <xdr:colOff>25400</xdr:colOff>
      <xdr:row>37</xdr:row>
      <xdr:rowOff>115925</xdr:rowOff>
    </xdr:to>
    <xdr:cxnSp macro="">
      <xdr:nvCxnSpPr>
        <xdr:cNvPr id="522" name="直線コネクタ 521"/>
        <xdr:cNvCxnSpPr/>
      </xdr:nvCxnSpPr>
      <xdr:spPr>
        <a:xfrm>
          <a:off x="16230600" y="645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84594</xdr:rowOff>
    </xdr:from>
    <xdr:ext cx="534377" cy="259045"/>
    <xdr:sp macro="" textlink="">
      <xdr:nvSpPr>
        <xdr:cNvPr id="523" name="消防費最大値テキスト"/>
        <xdr:cNvSpPr txBox="1"/>
      </xdr:nvSpPr>
      <xdr:spPr>
        <a:xfrm>
          <a:off x="16370300" y="505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137917</xdr:rowOff>
    </xdr:from>
    <xdr:to>
      <xdr:col>86</xdr:col>
      <xdr:colOff>25400</xdr:colOff>
      <xdr:row>30</xdr:row>
      <xdr:rowOff>137917</xdr:rowOff>
    </xdr:to>
    <xdr:cxnSp macro="">
      <xdr:nvCxnSpPr>
        <xdr:cNvPr id="524" name="直線コネクタ 523"/>
        <xdr:cNvCxnSpPr/>
      </xdr:nvCxnSpPr>
      <xdr:spPr>
        <a:xfrm>
          <a:off x="16230600" y="528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63896</xdr:rowOff>
    </xdr:from>
    <xdr:to>
      <xdr:col>85</xdr:col>
      <xdr:colOff>127000</xdr:colOff>
      <xdr:row>37</xdr:row>
      <xdr:rowOff>66160</xdr:rowOff>
    </xdr:to>
    <xdr:cxnSp macro="">
      <xdr:nvCxnSpPr>
        <xdr:cNvPr id="525" name="直線コネクタ 524"/>
        <xdr:cNvCxnSpPr/>
      </xdr:nvCxnSpPr>
      <xdr:spPr>
        <a:xfrm>
          <a:off x="15481300" y="6407546"/>
          <a:ext cx="838200" cy="2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70606</xdr:rowOff>
    </xdr:from>
    <xdr:ext cx="534377" cy="259045"/>
    <xdr:sp macro="" textlink="">
      <xdr:nvSpPr>
        <xdr:cNvPr id="526" name="消防費平均値テキスト"/>
        <xdr:cNvSpPr txBox="1"/>
      </xdr:nvSpPr>
      <xdr:spPr>
        <a:xfrm>
          <a:off x="16370300" y="6071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47729</xdr:rowOff>
    </xdr:from>
    <xdr:to>
      <xdr:col>85</xdr:col>
      <xdr:colOff>177800</xdr:colOff>
      <xdr:row>36</xdr:row>
      <xdr:rowOff>149329</xdr:rowOff>
    </xdr:to>
    <xdr:sp macro="" textlink="">
      <xdr:nvSpPr>
        <xdr:cNvPr id="527" name="フローチャート: 判断 526"/>
        <xdr:cNvSpPr/>
      </xdr:nvSpPr>
      <xdr:spPr>
        <a:xfrm>
          <a:off x="16268700" y="621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59187</xdr:rowOff>
    </xdr:from>
    <xdr:to>
      <xdr:col>81</xdr:col>
      <xdr:colOff>50800</xdr:colOff>
      <xdr:row>37</xdr:row>
      <xdr:rowOff>63896</xdr:rowOff>
    </xdr:to>
    <xdr:cxnSp macro="">
      <xdr:nvCxnSpPr>
        <xdr:cNvPr id="528" name="直線コネクタ 527"/>
        <xdr:cNvCxnSpPr/>
      </xdr:nvCxnSpPr>
      <xdr:spPr>
        <a:xfrm>
          <a:off x="14592300" y="6402837"/>
          <a:ext cx="889000" cy="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66132</xdr:rowOff>
    </xdr:from>
    <xdr:to>
      <xdr:col>81</xdr:col>
      <xdr:colOff>101600</xdr:colOff>
      <xdr:row>36</xdr:row>
      <xdr:rowOff>167732</xdr:rowOff>
    </xdr:to>
    <xdr:sp macro="" textlink="">
      <xdr:nvSpPr>
        <xdr:cNvPr id="529" name="フローチャート: 判断 528"/>
        <xdr:cNvSpPr/>
      </xdr:nvSpPr>
      <xdr:spPr>
        <a:xfrm>
          <a:off x="15430500" y="623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12809</xdr:rowOff>
    </xdr:from>
    <xdr:ext cx="534377" cy="259045"/>
    <xdr:sp macro="" textlink="">
      <xdr:nvSpPr>
        <xdr:cNvPr id="530" name="テキスト ボックス 529"/>
        <xdr:cNvSpPr txBox="1"/>
      </xdr:nvSpPr>
      <xdr:spPr>
        <a:xfrm>
          <a:off x="15214111" y="601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37699</xdr:rowOff>
    </xdr:from>
    <xdr:to>
      <xdr:col>76</xdr:col>
      <xdr:colOff>114300</xdr:colOff>
      <xdr:row>37</xdr:row>
      <xdr:rowOff>59187</xdr:rowOff>
    </xdr:to>
    <xdr:cxnSp macro="">
      <xdr:nvCxnSpPr>
        <xdr:cNvPr id="531" name="直線コネクタ 530"/>
        <xdr:cNvCxnSpPr/>
      </xdr:nvCxnSpPr>
      <xdr:spPr>
        <a:xfrm>
          <a:off x="13703300" y="6381349"/>
          <a:ext cx="8890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54404</xdr:rowOff>
    </xdr:from>
    <xdr:to>
      <xdr:col>76</xdr:col>
      <xdr:colOff>165100</xdr:colOff>
      <xdr:row>36</xdr:row>
      <xdr:rowOff>156004</xdr:rowOff>
    </xdr:to>
    <xdr:sp macro="" textlink="">
      <xdr:nvSpPr>
        <xdr:cNvPr id="532" name="フローチャート: 判断 531"/>
        <xdr:cNvSpPr/>
      </xdr:nvSpPr>
      <xdr:spPr>
        <a:xfrm>
          <a:off x="14541500" y="622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1081</xdr:rowOff>
    </xdr:from>
    <xdr:ext cx="534377" cy="259045"/>
    <xdr:sp macro="" textlink="">
      <xdr:nvSpPr>
        <xdr:cNvPr id="533" name="テキスト ボックス 532"/>
        <xdr:cNvSpPr txBox="1"/>
      </xdr:nvSpPr>
      <xdr:spPr>
        <a:xfrm>
          <a:off x="14325111" y="600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37699</xdr:rowOff>
    </xdr:from>
    <xdr:to>
      <xdr:col>71</xdr:col>
      <xdr:colOff>177800</xdr:colOff>
      <xdr:row>37</xdr:row>
      <xdr:rowOff>49014</xdr:rowOff>
    </xdr:to>
    <xdr:cxnSp macro="">
      <xdr:nvCxnSpPr>
        <xdr:cNvPr id="534" name="直線コネクタ 533"/>
        <xdr:cNvCxnSpPr/>
      </xdr:nvCxnSpPr>
      <xdr:spPr>
        <a:xfrm flipV="1">
          <a:off x="12814300" y="6381349"/>
          <a:ext cx="889000" cy="1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64143</xdr:rowOff>
    </xdr:from>
    <xdr:to>
      <xdr:col>72</xdr:col>
      <xdr:colOff>38100</xdr:colOff>
      <xdr:row>36</xdr:row>
      <xdr:rowOff>165743</xdr:rowOff>
    </xdr:to>
    <xdr:sp macro="" textlink="">
      <xdr:nvSpPr>
        <xdr:cNvPr id="535" name="フローチャート: 判断 534"/>
        <xdr:cNvSpPr/>
      </xdr:nvSpPr>
      <xdr:spPr>
        <a:xfrm>
          <a:off x="13652500" y="623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10820</xdr:rowOff>
    </xdr:from>
    <xdr:ext cx="534377" cy="259045"/>
    <xdr:sp macro="" textlink="">
      <xdr:nvSpPr>
        <xdr:cNvPr id="536" name="テキスト ボックス 535"/>
        <xdr:cNvSpPr txBox="1"/>
      </xdr:nvSpPr>
      <xdr:spPr>
        <a:xfrm>
          <a:off x="13436111" y="601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31567</xdr:rowOff>
    </xdr:from>
    <xdr:to>
      <xdr:col>67</xdr:col>
      <xdr:colOff>101600</xdr:colOff>
      <xdr:row>36</xdr:row>
      <xdr:rowOff>133167</xdr:rowOff>
    </xdr:to>
    <xdr:sp macro="" textlink="">
      <xdr:nvSpPr>
        <xdr:cNvPr id="537" name="フローチャート: 判断 536"/>
        <xdr:cNvSpPr/>
      </xdr:nvSpPr>
      <xdr:spPr>
        <a:xfrm>
          <a:off x="12763500" y="620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149694</xdr:rowOff>
    </xdr:from>
    <xdr:ext cx="534377" cy="259045"/>
    <xdr:sp macro="" textlink="">
      <xdr:nvSpPr>
        <xdr:cNvPr id="538" name="テキスト ボックス 537"/>
        <xdr:cNvSpPr txBox="1"/>
      </xdr:nvSpPr>
      <xdr:spPr>
        <a:xfrm>
          <a:off x="12547111" y="597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15360</xdr:rowOff>
    </xdr:from>
    <xdr:to>
      <xdr:col>85</xdr:col>
      <xdr:colOff>177800</xdr:colOff>
      <xdr:row>37</xdr:row>
      <xdr:rowOff>116960</xdr:rowOff>
    </xdr:to>
    <xdr:sp macro="" textlink="">
      <xdr:nvSpPr>
        <xdr:cNvPr id="544" name="楕円 543"/>
        <xdr:cNvSpPr/>
      </xdr:nvSpPr>
      <xdr:spPr>
        <a:xfrm>
          <a:off x="16268700" y="63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101737</xdr:rowOff>
    </xdr:from>
    <xdr:ext cx="534377" cy="259045"/>
    <xdr:sp macro="" textlink="">
      <xdr:nvSpPr>
        <xdr:cNvPr id="545" name="消防費該当値テキスト"/>
        <xdr:cNvSpPr txBox="1"/>
      </xdr:nvSpPr>
      <xdr:spPr>
        <a:xfrm>
          <a:off x="16370300" y="627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13096</xdr:rowOff>
    </xdr:from>
    <xdr:to>
      <xdr:col>81</xdr:col>
      <xdr:colOff>101600</xdr:colOff>
      <xdr:row>37</xdr:row>
      <xdr:rowOff>114696</xdr:rowOff>
    </xdr:to>
    <xdr:sp macro="" textlink="">
      <xdr:nvSpPr>
        <xdr:cNvPr id="546" name="楕円 545"/>
        <xdr:cNvSpPr/>
      </xdr:nvSpPr>
      <xdr:spPr>
        <a:xfrm>
          <a:off x="15430500" y="635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105823</xdr:rowOff>
    </xdr:from>
    <xdr:ext cx="534377" cy="259045"/>
    <xdr:sp macro="" textlink="">
      <xdr:nvSpPr>
        <xdr:cNvPr id="547" name="テキスト ボックス 546"/>
        <xdr:cNvSpPr txBox="1"/>
      </xdr:nvSpPr>
      <xdr:spPr>
        <a:xfrm>
          <a:off x="15214111" y="6449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8387</xdr:rowOff>
    </xdr:from>
    <xdr:to>
      <xdr:col>76</xdr:col>
      <xdr:colOff>165100</xdr:colOff>
      <xdr:row>37</xdr:row>
      <xdr:rowOff>109987</xdr:rowOff>
    </xdr:to>
    <xdr:sp macro="" textlink="">
      <xdr:nvSpPr>
        <xdr:cNvPr id="548" name="楕円 547"/>
        <xdr:cNvSpPr/>
      </xdr:nvSpPr>
      <xdr:spPr>
        <a:xfrm>
          <a:off x="14541500" y="635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101114</xdr:rowOff>
    </xdr:from>
    <xdr:ext cx="534377" cy="259045"/>
    <xdr:sp macro="" textlink="">
      <xdr:nvSpPr>
        <xdr:cNvPr id="549" name="テキスト ボックス 548"/>
        <xdr:cNvSpPr txBox="1"/>
      </xdr:nvSpPr>
      <xdr:spPr>
        <a:xfrm>
          <a:off x="14325111" y="6444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158349</xdr:rowOff>
    </xdr:from>
    <xdr:to>
      <xdr:col>72</xdr:col>
      <xdr:colOff>38100</xdr:colOff>
      <xdr:row>37</xdr:row>
      <xdr:rowOff>88499</xdr:rowOff>
    </xdr:to>
    <xdr:sp macro="" textlink="">
      <xdr:nvSpPr>
        <xdr:cNvPr id="550" name="楕円 549"/>
        <xdr:cNvSpPr/>
      </xdr:nvSpPr>
      <xdr:spPr>
        <a:xfrm>
          <a:off x="13652500" y="633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79626</xdr:rowOff>
    </xdr:from>
    <xdr:ext cx="534377" cy="259045"/>
    <xdr:sp macro="" textlink="">
      <xdr:nvSpPr>
        <xdr:cNvPr id="551" name="テキスト ボックス 550"/>
        <xdr:cNvSpPr txBox="1"/>
      </xdr:nvSpPr>
      <xdr:spPr>
        <a:xfrm>
          <a:off x="13436111" y="64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169664</xdr:rowOff>
    </xdr:from>
    <xdr:to>
      <xdr:col>67</xdr:col>
      <xdr:colOff>101600</xdr:colOff>
      <xdr:row>37</xdr:row>
      <xdr:rowOff>99814</xdr:rowOff>
    </xdr:to>
    <xdr:sp macro="" textlink="">
      <xdr:nvSpPr>
        <xdr:cNvPr id="552" name="楕円 551"/>
        <xdr:cNvSpPr/>
      </xdr:nvSpPr>
      <xdr:spPr>
        <a:xfrm>
          <a:off x="12763500" y="634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90941</xdr:rowOff>
    </xdr:from>
    <xdr:ext cx="534377" cy="259045"/>
    <xdr:sp macro="" textlink="">
      <xdr:nvSpPr>
        <xdr:cNvPr id="553" name="テキスト ボックス 552"/>
        <xdr:cNvSpPr txBox="1"/>
      </xdr:nvSpPr>
      <xdr:spPr>
        <a:xfrm>
          <a:off x="12547111" y="6434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120917</xdr:rowOff>
    </xdr:from>
    <xdr:to>
      <xdr:col>85</xdr:col>
      <xdr:colOff>126364</xdr:colOff>
      <xdr:row>59</xdr:row>
      <xdr:rowOff>103695</xdr:rowOff>
    </xdr:to>
    <xdr:cxnSp macro="">
      <xdr:nvCxnSpPr>
        <xdr:cNvPr id="578" name="直線コネクタ 577"/>
        <xdr:cNvCxnSpPr/>
      </xdr:nvCxnSpPr>
      <xdr:spPr>
        <a:xfrm flipV="1">
          <a:off x="16317595" y="8521967"/>
          <a:ext cx="1269" cy="169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107522</xdr:rowOff>
    </xdr:from>
    <xdr:ext cx="534377" cy="259045"/>
    <xdr:sp macro="" textlink="">
      <xdr:nvSpPr>
        <xdr:cNvPr id="579" name="教育費最小値テキスト"/>
        <xdr:cNvSpPr txBox="1"/>
      </xdr:nvSpPr>
      <xdr:spPr>
        <a:xfrm>
          <a:off x="16370300" y="1022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103695</xdr:rowOff>
    </xdr:from>
    <xdr:to>
      <xdr:col>86</xdr:col>
      <xdr:colOff>25400</xdr:colOff>
      <xdr:row>59</xdr:row>
      <xdr:rowOff>103695</xdr:rowOff>
    </xdr:to>
    <xdr:cxnSp macro="">
      <xdr:nvCxnSpPr>
        <xdr:cNvPr id="580" name="直線コネクタ 579"/>
        <xdr:cNvCxnSpPr/>
      </xdr:nvCxnSpPr>
      <xdr:spPr>
        <a:xfrm>
          <a:off x="16230600" y="10219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67594</xdr:rowOff>
    </xdr:from>
    <xdr:ext cx="599010" cy="259045"/>
    <xdr:sp macro="" textlink="">
      <xdr:nvSpPr>
        <xdr:cNvPr id="581" name="教育費最大値テキスト"/>
        <xdr:cNvSpPr txBox="1"/>
      </xdr:nvSpPr>
      <xdr:spPr>
        <a:xfrm>
          <a:off x="16370300" y="8297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158,979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120917</xdr:rowOff>
    </xdr:from>
    <xdr:to>
      <xdr:col>86</xdr:col>
      <xdr:colOff>25400</xdr:colOff>
      <xdr:row>49</xdr:row>
      <xdr:rowOff>120917</xdr:rowOff>
    </xdr:to>
    <xdr:cxnSp macro="">
      <xdr:nvCxnSpPr>
        <xdr:cNvPr id="582" name="直線コネクタ 581"/>
        <xdr:cNvCxnSpPr/>
      </xdr:nvCxnSpPr>
      <xdr:spPr>
        <a:xfrm>
          <a:off x="16230600" y="85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343</xdr:rowOff>
    </xdr:from>
    <xdr:to>
      <xdr:col>85</xdr:col>
      <xdr:colOff>127000</xdr:colOff>
      <xdr:row>58</xdr:row>
      <xdr:rowOff>38049</xdr:rowOff>
    </xdr:to>
    <xdr:cxnSp macro="">
      <xdr:nvCxnSpPr>
        <xdr:cNvPr id="583" name="直線コネクタ 582"/>
        <xdr:cNvCxnSpPr/>
      </xdr:nvCxnSpPr>
      <xdr:spPr>
        <a:xfrm flipV="1">
          <a:off x="15481300" y="9944443"/>
          <a:ext cx="838200" cy="37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112196</xdr:rowOff>
    </xdr:from>
    <xdr:ext cx="534377" cy="259045"/>
    <xdr:sp macro="" textlink="">
      <xdr:nvSpPr>
        <xdr:cNvPr id="584" name="教育費平均値テキスト"/>
        <xdr:cNvSpPr txBox="1"/>
      </xdr:nvSpPr>
      <xdr:spPr>
        <a:xfrm>
          <a:off x="16370300" y="9884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133769</xdr:rowOff>
    </xdr:from>
    <xdr:to>
      <xdr:col>85</xdr:col>
      <xdr:colOff>177800</xdr:colOff>
      <xdr:row>58</xdr:row>
      <xdr:rowOff>63919</xdr:rowOff>
    </xdr:to>
    <xdr:sp macro="" textlink="">
      <xdr:nvSpPr>
        <xdr:cNvPr id="585" name="フローチャート: 判断 584"/>
        <xdr:cNvSpPr/>
      </xdr:nvSpPr>
      <xdr:spPr>
        <a:xfrm>
          <a:off x="16268700" y="99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38049</xdr:rowOff>
    </xdr:from>
    <xdr:to>
      <xdr:col>81</xdr:col>
      <xdr:colOff>50800</xdr:colOff>
      <xdr:row>58</xdr:row>
      <xdr:rowOff>75882</xdr:rowOff>
    </xdr:to>
    <xdr:cxnSp macro="">
      <xdr:nvCxnSpPr>
        <xdr:cNvPr id="586" name="直線コネクタ 585"/>
        <xdr:cNvCxnSpPr/>
      </xdr:nvCxnSpPr>
      <xdr:spPr>
        <a:xfrm flipV="1">
          <a:off x="14592300" y="9982149"/>
          <a:ext cx="889000" cy="3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107112</xdr:rowOff>
    </xdr:from>
    <xdr:to>
      <xdr:col>81</xdr:col>
      <xdr:colOff>101600</xdr:colOff>
      <xdr:row>58</xdr:row>
      <xdr:rowOff>37262</xdr:rowOff>
    </xdr:to>
    <xdr:sp macro="" textlink="">
      <xdr:nvSpPr>
        <xdr:cNvPr id="587" name="フローチャート: 判断 586"/>
        <xdr:cNvSpPr/>
      </xdr:nvSpPr>
      <xdr:spPr>
        <a:xfrm>
          <a:off x="15430500" y="987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53789</xdr:rowOff>
    </xdr:from>
    <xdr:ext cx="534377" cy="259045"/>
    <xdr:sp macro="" textlink="">
      <xdr:nvSpPr>
        <xdr:cNvPr id="588" name="テキスト ボックス 587"/>
        <xdr:cNvSpPr txBox="1"/>
      </xdr:nvSpPr>
      <xdr:spPr>
        <a:xfrm>
          <a:off x="15214111" y="965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64974</xdr:rowOff>
    </xdr:from>
    <xdr:to>
      <xdr:col>76</xdr:col>
      <xdr:colOff>114300</xdr:colOff>
      <xdr:row>58</xdr:row>
      <xdr:rowOff>75882</xdr:rowOff>
    </xdr:to>
    <xdr:cxnSp macro="">
      <xdr:nvCxnSpPr>
        <xdr:cNvPr id="589" name="直線コネクタ 588"/>
        <xdr:cNvCxnSpPr/>
      </xdr:nvCxnSpPr>
      <xdr:spPr>
        <a:xfrm>
          <a:off x="13703300" y="9837624"/>
          <a:ext cx="889000" cy="18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154636</xdr:rowOff>
    </xdr:from>
    <xdr:to>
      <xdr:col>76</xdr:col>
      <xdr:colOff>165100</xdr:colOff>
      <xdr:row>58</xdr:row>
      <xdr:rowOff>84786</xdr:rowOff>
    </xdr:to>
    <xdr:sp macro="" textlink="">
      <xdr:nvSpPr>
        <xdr:cNvPr id="590" name="フローチャート: 判断 589"/>
        <xdr:cNvSpPr/>
      </xdr:nvSpPr>
      <xdr:spPr>
        <a:xfrm>
          <a:off x="14541500" y="992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101313</xdr:rowOff>
    </xdr:from>
    <xdr:ext cx="534377" cy="259045"/>
    <xdr:sp macro="" textlink="">
      <xdr:nvSpPr>
        <xdr:cNvPr id="591" name="テキスト ボックス 590"/>
        <xdr:cNvSpPr txBox="1"/>
      </xdr:nvSpPr>
      <xdr:spPr>
        <a:xfrm>
          <a:off x="14325111" y="970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64974</xdr:rowOff>
    </xdr:from>
    <xdr:to>
      <xdr:col>71</xdr:col>
      <xdr:colOff>177800</xdr:colOff>
      <xdr:row>57</xdr:row>
      <xdr:rowOff>107912</xdr:rowOff>
    </xdr:to>
    <xdr:cxnSp macro="">
      <xdr:nvCxnSpPr>
        <xdr:cNvPr id="592" name="直線コネクタ 591"/>
        <xdr:cNvCxnSpPr/>
      </xdr:nvCxnSpPr>
      <xdr:spPr>
        <a:xfrm flipV="1">
          <a:off x="12814300" y="9837624"/>
          <a:ext cx="889000" cy="4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133020</xdr:rowOff>
    </xdr:from>
    <xdr:to>
      <xdr:col>72</xdr:col>
      <xdr:colOff>38100</xdr:colOff>
      <xdr:row>58</xdr:row>
      <xdr:rowOff>63170</xdr:rowOff>
    </xdr:to>
    <xdr:sp macro="" textlink="">
      <xdr:nvSpPr>
        <xdr:cNvPr id="593" name="フローチャート: 判断 592"/>
        <xdr:cNvSpPr/>
      </xdr:nvSpPr>
      <xdr:spPr>
        <a:xfrm>
          <a:off x="13652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54297</xdr:rowOff>
    </xdr:from>
    <xdr:ext cx="534377" cy="259045"/>
    <xdr:sp macro="" textlink="">
      <xdr:nvSpPr>
        <xdr:cNvPr id="594" name="テキスト ボックス 593"/>
        <xdr:cNvSpPr txBox="1"/>
      </xdr:nvSpPr>
      <xdr:spPr>
        <a:xfrm>
          <a:off x="13436111" y="999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124828</xdr:rowOff>
    </xdr:from>
    <xdr:to>
      <xdr:col>67</xdr:col>
      <xdr:colOff>101600</xdr:colOff>
      <xdr:row>58</xdr:row>
      <xdr:rowOff>54978</xdr:rowOff>
    </xdr:to>
    <xdr:sp macro="" textlink="">
      <xdr:nvSpPr>
        <xdr:cNvPr id="595" name="フローチャート: 判断 594"/>
        <xdr:cNvSpPr/>
      </xdr:nvSpPr>
      <xdr:spPr>
        <a:xfrm>
          <a:off x="12763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46105</xdr:rowOff>
    </xdr:from>
    <xdr:ext cx="534377" cy="259045"/>
    <xdr:sp macro="" textlink="">
      <xdr:nvSpPr>
        <xdr:cNvPr id="596" name="テキスト ボックス 595"/>
        <xdr:cNvSpPr txBox="1"/>
      </xdr:nvSpPr>
      <xdr:spPr>
        <a:xfrm>
          <a:off x="12547111" y="999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120993</xdr:rowOff>
    </xdr:from>
    <xdr:to>
      <xdr:col>85</xdr:col>
      <xdr:colOff>177800</xdr:colOff>
      <xdr:row>58</xdr:row>
      <xdr:rowOff>51143</xdr:rowOff>
    </xdr:to>
    <xdr:sp macro="" textlink="">
      <xdr:nvSpPr>
        <xdr:cNvPr id="602" name="楕円 601"/>
        <xdr:cNvSpPr/>
      </xdr:nvSpPr>
      <xdr:spPr>
        <a:xfrm>
          <a:off x="16268700" y="989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143870</xdr:rowOff>
    </xdr:from>
    <xdr:ext cx="534377" cy="259045"/>
    <xdr:sp macro="" textlink="">
      <xdr:nvSpPr>
        <xdr:cNvPr id="603" name="教育費該当値テキスト"/>
        <xdr:cNvSpPr txBox="1"/>
      </xdr:nvSpPr>
      <xdr:spPr>
        <a:xfrm>
          <a:off x="16370300" y="974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158699</xdr:rowOff>
    </xdr:from>
    <xdr:to>
      <xdr:col>81</xdr:col>
      <xdr:colOff>101600</xdr:colOff>
      <xdr:row>58</xdr:row>
      <xdr:rowOff>88849</xdr:rowOff>
    </xdr:to>
    <xdr:sp macro="" textlink="">
      <xdr:nvSpPr>
        <xdr:cNvPr id="604" name="楕円 603"/>
        <xdr:cNvSpPr/>
      </xdr:nvSpPr>
      <xdr:spPr>
        <a:xfrm>
          <a:off x="15430500" y="993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79976</xdr:rowOff>
    </xdr:from>
    <xdr:ext cx="534377" cy="259045"/>
    <xdr:sp macro="" textlink="">
      <xdr:nvSpPr>
        <xdr:cNvPr id="605" name="テキスト ボックス 604"/>
        <xdr:cNvSpPr txBox="1"/>
      </xdr:nvSpPr>
      <xdr:spPr>
        <a:xfrm>
          <a:off x="15214111" y="10024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25082</xdr:rowOff>
    </xdr:from>
    <xdr:to>
      <xdr:col>76</xdr:col>
      <xdr:colOff>165100</xdr:colOff>
      <xdr:row>58</xdr:row>
      <xdr:rowOff>126682</xdr:rowOff>
    </xdr:to>
    <xdr:sp macro="" textlink="">
      <xdr:nvSpPr>
        <xdr:cNvPr id="606" name="楕円 605"/>
        <xdr:cNvSpPr/>
      </xdr:nvSpPr>
      <xdr:spPr>
        <a:xfrm>
          <a:off x="14541500" y="996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117809</xdr:rowOff>
    </xdr:from>
    <xdr:ext cx="534377" cy="259045"/>
    <xdr:sp macro="" textlink="">
      <xdr:nvSpPr>
        <xdr:cNvPr id="607" name="テキスト ボックス 606"/>
        <xdr:cNvSpPr txBox="1"/>
      </xdr:nvSpPr>
      <xdr:spPr>
        <a:xfrm>
          <a:off x="14325111" y="1006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14174</xdr:rowOff>
    </xdr:from>
    <xdr:to>
      <xdr:col>72</xdr:col>
      <xdr:colOff>38100</xdr:colOff>
      <xdr:row>57</xdr:row>
      <xdr:rowOff>115774</xdr:rowOff>
    </xdr:to>
    <xdr:sp macro="" textlink="">
      <xdr:nvSpPr>
        <xdr:cNvPr id="608" name="楕円 607"/>
        <xdr:cNvSpPr/>
      </xdr:nvSpPr>
      <xdr:spPr>
        <a:xfrm>
          <a:off x="13652500" y="978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132301</xdr:rowOff>
    </xdr:from>
    <xdr:ext cx="534377" cy="259045"/>
    <xdr:sp macro="" textlink="">
      <xdr:nvSpPr>
        <xdr:cNvPr id="609" name="テキスト ボックス 608"/>
        <xdr:cNvSpPr txBox="1"/>
      </xdr:nvSpPr>
      <xdr:spPr>
        <a:xfrm>
          <a:off x="13436111" y="9562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57112</xdr:rowOff>
    </xdr:from>
    <xdr:to>
      <xdr:col>67</xdr:col>
      <xdr:colOff>101600</xdr:colOff>
      <xdr:row>57</xdr:row>
      <xdr:rowOff>158712</xdr:rowOff>
    </xdr:to>
    <xdr:sp macro="" textlink="">
      <xdr:nvSpPr>
        <xdr:cNvPr id="610" name="楕円 609"/>
        <xdr:cNvSpPr/>
      </xdr:nvSpPr>
      <xdr:spPr>
        <a:xfrm>
          <a:off x="12763500" y="982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3789</xdr:rowOff>
    </xdr:from>
    <xdr:ext cx="534377" cy="259045"/>
    <xdr:sp macro="" textlink="">
      <xdr:nvSpPr>
        <xdr:cNvPr id="611" name="テキスト ボックス 610"/>
        <xdr:cNvSpPr txBox="1"/>
      </xdr:nvSpPr>
      <xdr:spPr>
        <a:xfrm>
          <a:off x="12547111" y="960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5" name="テキスト ボックス 62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7" name="テキスト ボックス 62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9" name="テキスト ボックス 62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1" name="テキスト ボックス 63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15167</xdr:rowOff>
    </xdr:from>
    <xdr:to>
      <xdr:col>85</xdr:col>
      <xdr:colOff>126364</xdr:colOff>
      <xdr:row>79</xdr:row>
      <xdr:rowOff>44450</xdr:rowOff>
    </xdr:to>
    <xdr:cxnSp macro="">
      <xdr:nvCxnSpPr>
        <xdr:cNvPr id="635" name="直線コネクタ 634"/>
        <xdr:cNvCxnSpPr/>
      </xdr:nvCxnSpPr>
      <xdr:spPr>
        <a:xfrm flipV="1">
          <a:off x="16317595" y="12016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93385</xdr:rowOff>
    </xdr:from>
    <xdr:ext cx="249299" cy="259045"/>
    <xdr:sp macro="" textlink="">
      <xdr:nvSpPr>
        <xdr:cNvPr id="636" name="災害復旧費最小値テキスト"/>
        <xdr:cNvSpPr txBox="1"/>
      </xdr:nvSpPr>
      <xdr:spPr>
        <a:xfrm>
          <a:off x="16370300" y="13637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133294</xdr:rowOff>
    </xdr:from>
    <xdr:ext cx="599010" cy="259045"/>
    <xdr:sp macro="" textlink="">
      <xdr:nvSpPr>
        <xdr:cNvPr id="638" name="災害復旧費最大値テキスト"/>
        <xdr:cNvSpPr txBox="1"/>
      </xdr:nvSpPr>
      <xdr:spPr>
        <a:xfrm>
          <a:off x="16370300" y="1179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412,686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15167</xdr:rowOff>
    </xdr:from>
    <xdr:to>
      <xdr:col>86</xdr:col>
      <xdr:colOff>25400</xdr:colOff>
      <xdr:row>70</xdr:row>
      <xdr:rowOff>15167</xdr:rowOff>
    </xdr:to>
    <xdr:cxnSp macro="">
      <xdr:nvCxnSpPr>
        <xdr:cNvPr id="639" name="直線コネクタ 638"/>
        <xdr:cNvCxnSpPr/>
      </xdr:nvCxnSpPr>
      <xdr:spPr>
        <a:xfrm>
          <a:off x="16230600" y="1201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41909</xdr:rowOff>
    </xdr:from>
    <xdr:to>
      <xdr:col>85</xdr:col>
      <xdr:colOff>127000</xdr:colOff>
      <xdr:row>79</xdr:row>
      <xdr:rowOff>43456</xdr:rowOff>
    </xdr:to>
    <xdr:cxnSp macro="">
      <xdr:nvCxnSpPr>
        <xdr:cNvPr id="640" name="直線コネクタ 639"/>
        <xdr:cNvCxnSpPr/>
      </xdr:nvCxnSpPr>
      <xdr:spPr>
        <a:xfrm flipV="1">
          <a:off x="15481300" y="13586459"/>
          <a:ext cx="838200" cy="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10834</xdr:rowOff>
    </xdr:from>
    <xdr:ext cx="469744" cy="259045"/>
    <xdr:sp macro="" textlink="">
      <xdr:nvSpPr>
        <xdr:cNvPr id="641" name="災害復旧費平均値テキスト"/>
        <xdr:cNvSpPr txBox="1"/>
      </xdr:nvSpPr>
      <xdr:spPr>
        <a:xfrm>
          <a:off x="16370300" y="13383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159407</xdr:rowOff>
    </xdr:from>
    <xdr:to>
      <xdr:col>85</xdr:col>
      <xdr:colOff>177800</xdr:colOff>
      <xdr:row>79</xdr:row>
      <xdr:rowOff>89557</xdr:rowOff>
    </xdr:to>
    <xdr:sp macro="" textlink="">
      <xdr:nvSpPr>
        <xdr:cNvPr id="642" name="フローチャート: 判断 641"/>
        <xdr:cNvSpPr/>
      </xdr:nvSpPr>
      <xdr:spPr>
        <a:xfrm>
          <a:off x="162687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43456</xdr:rowOff>
    </xdr:from>
    <xdr:to>
      <xdr:col>81</xdr:col>
      <xdr:colOff>50800</xdr:colOff>
      <xdr:row>79</xdr:row>
      <xdr:rowOff>44450</xdr:rowOff>
    </xdr:to>
    <xdr:cxnSp macro="">
      <xdr:nvCxnSpPr>
        <xdr:cNvPr id="643" name="直線コネクタ 642"/>
        <xdr:cNvCxnSpPr/>
      </xdr:nvCxnSpPr>
      <xdr:spPr>
        <a:xfrm flipV="1">
          <a:off x="14592300" y="13588006"/>
          <a:ext cx="889000" cy="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162497</xdr:rowOff>
    </xdr:from>
    <xdr:to>
      <xdr:col>81</xdr:col>
      <xdr:colOff>101600</xdr:colOff>
      <xdr:row>79</xdr:row>
      <xdr:rowOff>92647</xdr:rowOff>
    </xdr:to>
    <xdr:sp macro="" textlink="">
      <xdr:nvSpPr>
        <xdr:cNvPr id="644" name="フローチャート: 判断 643"/>
        <xdr:cNvSpPr/>
      </xdr:nvSpPr>
      <xdr:spPr>
        <a:xfrm>
          <a:off x="15430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109174</xdr:rowOff>
    </xdr:from>
    <xdr:ext cx="378565" cy="259045"/>
    <xdr:sp macro="" textlink="">
      <xdr:nvSpPr>
        <xdr:cNvPr id="645" name="テキスト ボックス 644"/>
        <xdr:cNvSpPr txBox="1"/>
      </xdr:nvSpPr>
      <xdr:spPr>
        <a:xfrm>
          <a:off x="15292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6" name="直線コネクタ 645"/>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158325</xdr:rowOff>
    </xdr:from>
    <xdr:to>
      <xdr:col>76</xdr:col>
      <xdr:colOff>165100</xdr:colOff>
      <xdr:row>79</xdr:row>
      <xdr:rowOff>88475</xdr:rowOff>
    </xdr:to>
    <xdr:sp macro="" textlink="">
      <xdr:nvSpPr>
        <xdr:cNvPr id="647" name="フローチャート: 判断 646"/>
        <xdr:cNvSpPr/>
      </xdr:nvSpPr>
      <xdr:spPr>
        <a:xfrm>
          <a:off x="14541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105002</xdr:rowOff>
    </xdr:from>
    <xdr:ext cx="469744" cy="259045"/>
    <xdr:sp macro="" textlink="">
      <xdr:nvSpPr>
        <xdr:cNvPr id="648" name="テキスト ボックス 647"/>
        <xdr:cNvSpPr txBox="1"/>
      </xdr:nvSpPr>
      <xdr:spPr>
        <a:xfrm>
          <a:off x="14357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9" name="直線コネクタ 648"/>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161461</xdr:rowOff>
    </xdr:from>
    <xdr:to>
      <xdr:col>72</xdr:col>
      <xdr:colOff>38100</xdr:colOff>
      <xdr:row>79</xdr:row>
      <xdr:rowOff>91611</xdr:rowOff>
    </xdr:to>
    <xdr:sp macro="" textlink="">
      <xdr:nvSpPr>
        <xdr:cNvPr id="650" name="フローチャート: 判断 649"/>
        <xdr:cNvSpPr/>
      </xdr:nvSpPr>
      <xdr:spPr>
        <a:xfrm>
          <a:off x="13652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108138</xdr:rowOff>
    </xdr:from>
    <xdr:ext cx="378565" cy="259045"/>
    <xdr:sp macro="" textlink="">
      <xdr:nvSpPr>
        <xdr:cNvPr id="651" name="テキスト ボックス 650"/>
        <xdr:cNvSpPr txBox="1"/>
      </xdr:nvSpPr>
      <xdr:spPr>
        <a:xfrm>
          <a:off x="13514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159995</xdr:rowOff>
    </xdr:from>
    <xdr:to>
      <xdr:col>67</xdr:col>
      <xdr:colOff>101600</xdr:colOff>
      <xdr:row>79</xdr:row>
      <xdr:rowOff>90145</xdr:rowOff>
    </xdr:to>
    <xdr:sp macro="" textlink="">
      <xdr:nvSpPr>
        <xdr:cNvPr id="652" name="フローチャート: 判断 651"/>
        <xdr:cNvSpPr/>
      </xdr:nvSpPr>
      <xdr:spPr>
        <a:xfrm>
          <a:off x="12763500" y="1353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106672</xdr:rowOff>
    </xdr:from>
    <xdr:ext cx="469744" cy="259045"/>
    <xdr:sp macro="" textlink="">
      <xdr:nvSpPr>
        <xdr:cNvPr id="653" name="テキスト ボックス 652"/>
        <xdr:cNvSpPr txBox="1"/>
      </xdr:nvSpPr>
      <xdr:spPr>
        <a:xfrm>
          <a:off x="12579428" y="133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162559</xdr:rowOff>
    </xdr:from>
    <xdr:to>
      <xdr:col>85</xdr:col>
      <xdr:colOff>177800</xdr:colOff>
      <xdr:row>79</xdr:row>
      <xdr:rowOff>92709</xdr:rowOff>
    </xdr:to>
    <xdr:sp macro="" textlink="">
      <xdr:nvSpPr>
        <xdr:cNvPr id="659" name="楕円 658"/>
        <xdr:cNvSpPr/>
      </xdr:nvSpPr>
      <xdr:spPr>
        <a:xfrm>
          <a:off x="16268700" y="13535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137835</xdr:rowOff>
    </xdr:from>
    <xdr:ext cx="378565" cy="259045"/>
    <xdr:sp macro="" textlink="">
      <xdr:nvSpPr>
        <xdr:cNvPr id="660" name="災害復旧費該当値テキスト"/>
        <xdr:cNvSpPr txBox="1"/>
      </xdr:nvSpPr>
      <xdr:spPr>
        <a:xfrm>
          <a:off x="16370300" y="13510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164106</xdr:rowOff>
    </xdr:from>
    <xdr:to>
      <xdr:col>81</xdr:col>
      <xdr:colOff>101600</xdr:colOff>
      <xdr:row>79</xdr:row>
      <xdr:rowOff>94256</xdr:rowOff>
    </xdr:to>
    <xdr:sp macro="" textlink="">
      <xdr:nvSpPr>
        <xdr:cNvPr id="661" name="楕円 660"/>
        <xdr:cNvSpPr/>
      </xdr:nvSpPr>
      <xdr:spPr>
        <a:xfrm>
          <a:off x="15430500" y="1353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85383</xdr:rowOff>
    </xdr:from>
    <xdr:ext cx="378565" cy="259045"/>
    <xdr:sp macro="" textlink="">
      <xdr:nvSpPr>
        <xdr:cNvPr id="662" name="テキスト ボックス 661"/>
        <xdr:cNvSpPr txBox="1"/>
      </xdr:nvSpPr>
      <xdr:spPr>
        <a:xfrm>
          <a:off x="15292017" y="136299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3" name="楕円 662"/>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4" name="テキスト ボックス 663"/>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5" name="楕円 664"/>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6" name="テキスト ボックス 665"/>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7" name="楕円 666"/>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8" name="テキスト ボックス 667"/>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125464</xdr:rowOff>
    </xdr:from>
    <xdr:to>
      <xdr:col>85</xdr:col>
      <xdr:colOff>126364</xdr:colOff>
      <xdr:row>98</xdr:row>
      <xdr:rowOff>51105</xdr:rowOff>
    </xdr:to>
    <xdr:cxnSp macro="">
      <xdr:nvCxnSpPr>
        <xdr:cNvPr id="692" name="直線コネクタ 691"/>
        <xdr:cNvCxnSpPr/>
      </xdr:nvCxnSpPr>
      <xdr:spPr>
        <a:xfrm flipV="1">
          <a:off x="16317595" y="15555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54932</xdr:rowOff>
    </xdr:from>
    <xdr:ext cx="534377" cy="259045"/>
    <xdr:sp macro="" textlink="">
      <xdr:nvSpPr>
        <xdr:cNvPr id="693" name="公債費最小値テキスト"/>
        <xdr:cNvSpPr txBox="1"/>
      </xdr:nvSpPr>
      <xdr:spPr>
        <a:xfrm>
          <a:off x="16370300" y="168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51105</xdr:rowOff>
    </xdr:from>
    <xdr:to>
      <xdr:col>86</xdr:col>
      <xdr:colOff>25400</xdr:colOff>
      <xdr:row>98</xdr:row>
      <xdr:rowOff>51105</xdr:rowOff>
    </xdr:to>
    <xdr:cxnSp macro="">
      <xdr:nvCxnSpPr>
        <xdr:cNvPr id="694" name="直線コネクタ 693"/>
        <xdr:cNvCxnSpPr/>
      </xdr:nvCxnSpPr>
      <xdr:spPr>
        <a:xfrm>
          <a:off x="16230600" y="1685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72141</xdr:rowOff>
    </xdr:from>
    <xdr:ext cx="599010" cy="259045"/>
    <xdr:sp macro="" textlink="">
      <xdr:nvSpPr>
        <xdr:cNvPr id="695" name="公債費最大値テキスト"/>
        <xdr:cNvSpPr txBox="1"/>
      </xdr:nvSpPr>
      <xdr:spPr>
        <a:xfrm>
          <a:off x="16370300" y="1533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125464</xdr:rowOff>
    </xdr:from>
    <xdr:to>
      <xdr:col>86</xdr:col>
      <xdr:colOff>25400</xdr:colOff>
      <xdr:row>90</xdr:row>
      <xdr:rowOff>125464</xdr:rowOff>
    </xdr:to>
    <xdr:cxnSp macro="">
      <xdr:nvCxnSpPr>
        <xdr:cNvPr id="696" name="直線コネクタ 695"/>
        <xdr:cNvCxnSpPr/>
      </xdr:nvCxnSpPr>
      <xdr:spPr>
        <a:xfrm>
          <a:off x="16230600" y="1555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169139</xdr:rowOff>
    </xdr:from>
    <xdr:to>
      <xdr:col>85</xdr:col>
      <xdr:colOff>127000</xdr:colOff>
      <xdr:row>97</xdr:row>
      <xdr:rowOff>2502</xdr:rowOff>
    </xdr:to>
    <xdr:cxnSp macro="">
      <xdr:nvCxnSpPr>
        <xdr:cNvPr id="697" name="直線コネクタ 696"/>
        <xdr:cNvCxnSpPr/>
      </xdr:nvCxnSpPr>
      <xdr:spPr>
        <a:xfrm flipV="1">
          <a:off x="15481300" y="16628339"/>
          <a:ext cx="838200" cy="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122801</xdr:rowOff>
    </xdr:from>
    <xdr:ext cx="534377" cy="259045"/>
    <xdr:sp macro="" textlink="">
      <xdr:nvSpPr>
        <xdr:cNvPr id="698" name="公債費平均値テキスト"/>
        <xdr:cNvSpPr txBox="1"/>
      </xdr:nvSpPr>
      <xdr:spPr>
        <a:xfrm>
          <a:off x="16370300" y="16410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99924</xdr:rowOff>
    </xdr:from>
    <xdr:to>
      <xdr:col>85</xdr:col>
      <xdr:colOff>177800</xdr:colOff>
      <xdr:row>97</xdr:row>
      <xdr:rowOff>30074</xdr:rowOff>
    </xdr:to>
    <xdr:sp macro="" textlink="">
      <xdr:nvSpPr>
        <xdr:cNvPr id="699" name="フローチャート: 判断 698"/>
        <xdr:cNvSpPr/>
      </xdr:nvSpPr>
      <xdr:spPr>
        <a:xfrm>
          <a:off x="162687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171310</xdr:rowOff>
    </xdr:from>
    <xdr:to>
      <xdr:col>81</xdr:col>
      <xdr:colOff>50800</xdr:colOff>
      <xdr:row>97</xdr:row>
      <xdr:rowOff>2502</xdr:rowOff>
    </xdr:to>
    <xdr:cxnSp macro="">
      <xdr:nvCxnSpPr>
        <xdr:cNvPr id="700" name="直線コネクタ 699"/>
        <xdr:cNvCxnSpPr/>
      </xdr:nvCxnSpPr>
      <xdr:spPr>
        <a:xfrm>
          <a:off x="14592300" y="16630510"/>
          <a:ext cx="889000" cy="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102667</xdr:rowOff>
    </xdr:from>
    <xdr:to>
      <xdr:col>81</xdr:col>
      <xdr:colOff>101600</xdr:colOff>
      <xdr:row>97</xdr:row>
      <xdr:rowOff>32817</xdr:rowOff>
    </xdr:to>
    <xdr:sp macro="" textlink="">
      <xdr:nvSpPr>
        <xdr:cNvPr id="701" name="フローチャート: 判断 700"/>
        <xdr:cNvSpPr/>
      </xdr:nvSpPr>
      <xdr:spPr>
        <a:xfrm>
          <a:off x="15430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49344</xdr:rowOff>
    </xdr:from>
    <xdr:ext cx="534377" cy="259045"/>
    <xdr:sp macro="" textlink="">
      <xdr:nvSpPr>
        <xdr:cNvPr id="702" name="テキスト ボックス 701"/>
        <xdr:cNvSpPr txBox="1"/>
      </xdr:nvSpPr>
      <xdr:spPr>
        <a:xfrm>
          <a:off x="15214111" y="163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162967</xdr:rowOff>
    </xdr:from>
    <xdr:to>
      <xdr:col>76</xdr:col>
      <xdr:colOff>114300</xdr:colOff>
      <xdr:row>96</xdr:row>
      <xdr:rowOff>171310</xdr:rowOff>
    </xdr:to>
    <xdr:cxnSp macro="">
      <xdr:nvCxnSpPr>
        <xdr:cNvPr id="703" name="直線コネクタ 702"/>
        <xdr:cNvCxnSpPr/>
      </xdr:nvCxnSpPr>
      <xdr:spPr>
        <a:xfrm>
          <a:off x="13703300" y="16622167"/>
          <a:ext cx="889000" cy="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104826</xdr:rowOff>
    </xdr:from>
    <xdr:to>
      <xdr:col>76</xdr:col>
      <xdr:colOff>165100</xdr:colOff>
      <xdr:row>97</xdr:row>
      <xdr:rowOff>34976</xdr:rowOff>
    </xdr:to>
    <xdr:sp macro="" textlink="">
      <xdr:nvSpPr>
        <xdr:cNvPr id="704" name="フローチャート: 判断 703"/>
        <xdr:cNvSpPr/>
      </xdr:nvSpPr>
      <xdr:spPr>
        <a:xfrm>
          <a:off x="14541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51503</xdr:rowOff>
    </xdr:from>
    <xdr:ext cx="534377" cy="259045"/>
    <xdr:sp macro="" textlink="">
      <xdr:nvSpPr>
        <xdr:cNvPr id="705" name="テキスト ボックス 704"/>
        <xdr:cNvSpPr txBox="1"/>
      </xdr:nvSpPr>
      <xdr:spPr>
        <a:xfrm>
          <a:off x="14325111" y="1633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149873</xdr:rowOff>
    </xdr:from>
    <xdr:to>
      <xdr:col>71</xdr:col>
      <xdr:colOff>177800</xdr:colOff>
      <xdr:row>96</xdr:row>
      <xdr:rowOff>162967</xdr:rowOff>
    </xdr:to>
    <xdr:cxnSp macro="">
      <xdr:nvCxnSpPr>
        <xdr:cNvPr id="706" name="直線コネクタ 705"/>
        <xdr:cNvCxnSpPr/>
      </xdr:nvCxnSpPr>
      <xdr:spPr>
        <a:xfrm>
          <a:off x="12814300" y="16609073"/>
          <a:ext cx="889000" cy="1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130417</xdr:rowOff>
    </xdr:from>
    <xdr:to>
      <xdr:col>72</xdr:col>
      <xdr:colOff>38100</xdr:colOff>
      <xdr:row>97</xdr:row>
      <xdr:rowOff>60567</xdr:rowOff>
    </xdr:to>
    <xdr:sp macro="" textlink="">
      <xdr:nvSpPr>
        <xdr:cNvPr id="707" name="フローチャート: 判断 706"/>
        <xdr:cNvSpPr/>
      </xdr:nvSpPr>
      <xdr:spPr>
        <a:xfrm>
          <a:off x="13652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51694</xdr:rowOff>
    </xdr:from>
    <xdr:ext cx="534377" cy="259045"/>
    <xdr:sp macro="" textlink="">
      <xdr:nvSpPr>
        <xdr:cNvPr id="708" name="テキスト ボックス 707"/>
        <xdr:cNvSpPr txBox="1"/>
      </xdr:nvSpPr>
      <xdr:spPr>
        <a:xfrm>
          <a:off x="13436111" y="1668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73089</xdr:rowOff>
    </xdr:from>
    <xdr:to>
      <xdr:col>67</xdr:col>
      <xdr:colOff>101600</xdr:colOff>
      <xdr:row>97</xdr:row>
      <xdr:rowOff>3239</xdr:rowOff>
    </xdr:to>
    <xdr:sp macro="" textlink="">
      <xdr:nvSpPr>
        <xdr:cNvPr id="709" name="フローチャート: 判断 708"/>
        <xdr:cNvSpPr/>
      </xdr:nvSpPr>
      <xdr:spPr>
        <a:xfrm>
          <a:off x="12763500" y="165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19766</xdr:rowOff>
    </xdr:from>
    <xdr:ext cx="534377" cy="259045"/>
    <xdr:sp macro="" textlink="">
      <xdr:nvSpPr>
        <xdr:cNvPr id="710" name="テキスト ボックス 709"/>
        <xdr:cNvSpPr txBox="1"/>
      </xdr:nvSpPr>
      <xdr:spPr>
        <a:xfrm>
          <a:off x="12547111" y="1630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118339</xdr:rowOff>
    </xdr:from>
    <xdr:to>
      <xdr:col>85</xdr:col>
      <xdr:colOff>177800</xdr:colOff>
      <xdr:row>97</xdr:row>
      <xdr:rowOff>48489</xdr:rowOff>
    </xdr:to>
    <xdr:sp macro="" textlink="">
      <xdr:nvSpPr>
        <xdr:cNvPr id="716" name="楕円 715"/>
        <xdr:cNvSpPr/>
      </xdr:nvSpPr>
      <xdr:spPr>
        <a:xfrm>
          <a:off x="16268700" y="1657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96766</xdr:rowOff>
    </xdr:from>
    <xdr:ext cx="534377" cy="259045"/>
    <xdr:sp macro="" textlink="">
      <xdr:nvSpPr>
        <xdr:cNvPr id="717" name="公債費該当値テキスト"/>
        <xdr:cNvSpPr txBox="1"/>
      </xdr:nvSpPr>
      <xdr:spPr>
        <a:xfrm>
          <a:off x="16370300" y="1655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123152</xdr:rowOff>
    </xdr:from>
    <xdr:to>
      <xdr:col>81</xdr:col>
      <xdr:colOff>101600</xdr:colOff>
      <xdr:row>97</xdr:row>
      <xdr:rowOff>53302</xdr:rowOff>
    </xdr:to>
    <xdr:sp macro="" textlink="">
      <xdr:nvSpPr>
        <xdr:cNvPr id="718" name="楕円 717"/>
        <xdr:cNvSpPr/>
      </xdr:nvSpPr>
      <xdr:spPr>
        <a:xfrm>
          <a:off x="15430500" y="1658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44429</xdr:rowOff>
    </xdr:from>
    <xdr:ext cx="534377" cy="259045"/>
    <xdr:sp macro="" textlink="">
      <xdr:nvSpPr>
        <xdr:cNvPr id="719" name="テキスト ボックス 718"/>
        <xdr:cNvSpPr txBox="1"/>
      </xdr:nvSpPr>
      <xdr:spPr>
        <a:xfrm>
          <a:off x="15214111" y="1667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120510</xdr:rowOff>
    </xdr:from>
    <xdr:to>
      <xdr:col>76</xdr:col>
      <xdr:colOff>165100</xdr:colOff>
      <xdr:row>97</xdr:row>
      <xdr:rowOff>50660</xdr:rowOff>
    </xdr:to>
    <xdr:sp macro="" textlink="">
      <xdr:nvSpPr>
        <xdr:cNvPr id="720" name="楕円 719"/>
        <xdr:cNvSpPr/>
      </xdr:nvSpPr>
      <xdr:spPr>
        <a:xfrm>
          <a:off x="14541500" y="1657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41787</xdr:rowOff>
    </xdr:from>
    <xdr:ext cx="534377" cy="259045"/>
    <xdr:sp macro="" textlink="">
      <xdr:nvSpPr>
        <xdr:cNvPr id="721" name="テキスト ボックス 720"/>
        <xdr:cNvSpPr txBox="1"/>
      </xdr:nvSpPr>
      <xdr:spPr>
        <a:xfrm>
          <a:off x="14325111" y="1667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112167</xdr:rowOff>
    </xdr:from>
    <xdr:to>
      <xdr:col>72</xdr:col>
      <xdr:colOff>38100</xdr:colOff>
      <xdr:row>97</xdr:row>
      <xdr:rowOff>42317</xdr:rowOff>
    </xdr:to>
    <xdr:sp macro="" textlink="">
      <xdr:nvSpPr>
        <xdr:cNvPr id="722" name="楕円 721"/>
        <xdr:cNvSpPr/>
      </xdr:nvSpPr>
      <xdr:spPr>
        <a:xfrm>
          <a:off x="13652500" y="1657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58844</xdr:rowOff>
    </xdr:from>
    <xdr:ext cx="534377" cy="259045"/>
    <xdr:sp macro="" textlink="">
      <xdr:nvSpPr>
        <xdr:cNvPr id="723" name="テキスト ボックス 722"/>
        <xdr:cNvSpPr txBox="1"/>
      </xdr:nvSpPr>
      <xdr:spPr>
        <a:xfrm>
          <a:off x="13436111" y="1634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99073</xdr:rowOff>
    </xdr:from>
    <xdr:to>
      <xdr:col>67</xdr:col>
      <xdr:colOff>101600</xdr:colOff>
      <xdr:row>97</xdr:row>
      <xdr:rowOff>29223</xdr:rowOff>
    </xdr:to>
    <xdr:sp macro="" textlink="">
      <xdr:nvSpPr>
        <xdr:cNvPr id="724" name="楕円 723"/>
        <xdr:cNvSpPr/>
      </xdr:nvSpPr>
      <xdr:spPr>
        <a:xfrm>
          <a:off x="12763500" y="1655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20350</xdr:rowOff>
    </xdr:from>
    <xdr:ext cx="534377" cy="259045"/>
    <xdr:sp macro="" textlink="">
      <xdr:nvSpPr>
        <xdr:cNvPr id="725" name="テキスト ボックス 724"/>
        <xdr:cNvSpPr txBox="1"/>
      </xdr:nvSpPr>
      <xdr:spPr>
        <a:xfrm>
          <a:off x="12547111" y="1665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6" name="直線コネクタ 735"/>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7" name="テキスト ボックス 736"/>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40" name="直線コネクタ 739"/>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41" name="テキスト ボックス 740"/>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60261</xdr:rowOff>
    </xdr:from>
    <xdr:to>
      <xdr:col>116</xdr:col>
      <xdr:colOff>62864</xdr:colOff>
      <xdr:row>38</xdr:row>
      <xdr:rowOff>25400</xdr:rowOff>
    </xdr:to>
    <xdr:cxnSp macro="">
      <xdr:nvCxnSpPr>
        <xdr:cNvPr id="745" name="直線コネクタ 744"/>
        <xdr:cNvCxnSpPr/>
      </xdr:nvCxnSpPr>
      <xdr:spPr>
        <a:xfrm flipV="1">
          <a:off x="22159595" y="5375211"/>
          <a:ext cx="1269" cy="1165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65168</xdr:rowOff>
    </xdr:from>
    <xdr:ext cx="249299" cy="259045"/>
    <xdr:sp macro="" textlink="">
      <xdr:nvSpPr>
        <xdr:cNvPr id="746" name="諸支出金最小値テキスト"/>
        <xdr:cNvSpPr txBox="1"/>
      </xdr:nvSpPr>
      <xdr:spPr>
        <a:xfrm>
          <a:off x="22212300" y="6580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7" name="直線コネクタ 746"/>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6938</xdr:rowOff>
    </xdr:from>
    <xdr:ext cx="469744" cy="259045"/>
    <xdr:sp macro="" textlink="">
      <xdr:nvSpPr>
        <xdr:cNvPr id="748" name="諸支出金最大値テキスト"/>
        <xdr:cNvSpPr txBox="1"/>
      </xdr:nvSpPr>
      <xdr:spPr>
        <a:xfrm>
          <a:off x="22212300" y="515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60261</xdr:rowOff>
    </xdr:from>
    <xdr:to>
      <xdr:col>116</xdr:col>
      <xdr:colOff>152400</xdr:colOff>
      <xdr:row>31</xdr:row>
      <xdr:rowOff>60261</xdr:rowOff>
    </xdr:to>
    <xdr:cxnSp macro="">
      <xdr:nvCxnSpPr>
        <xdr:cNvPr id="749" name="直線コネクタ 748"/>
        <xdr:cNvCxnSpPr/>
      </xdr:nvCxnSpPr>
      <xdr:spPr>
        <a:xfrm>
          <a:off x="22072600" y="537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50" name="直線コネクタ 749"/>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154068</xdr:rowOff>
    </xdr:from>
    <xdr:ext cx="313932" cy="259045"/>
    <xdr:sp macro="" textlink="">
      <xdr:nvSpPr>
        <xdr:cNvPr id="751" name="諸支出金平均値テキスト"/>
        <xdr:cNvSpPr txBox="1"/>
      </xdr:nvSpPr>
      <xdr:spPr>
        <a:xfrm>
          <a:off x="22212300" y="63262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131191</xdr:rowOff>
    </xdr:from>
    <xdr:to>
      <xdr:col>116</xdr:col>
      <xdr:colOff>114300</xdr:colOff>
      <xdr:row>38</xdr:row>
      <xdr:rowOff>61340</xdr:rowOff>
    </xdr:to>
    <xdr:sp macro="" textlink="">
      <xdr:nvSpPr>
        <xdr:cNvPr id="752" name="フローチャート: 判断 751"/>
        <xdr:cNvSpPr/>
      </xdr:nvSpPr>
      <xdr:spPr>
        <a:xfrm>
          <a:off x="22110700" y="64748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53" name="直線コネクタ 752"/>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116332</xdr:rowOff>
    </xdr:from>
    <xdr:to>
      <xdr:col>112</xdr:col>
      <xdr:colOff>38100</xdr:colOff>
      <xdr:row>38</xdr:row>
      <xdr:rowOff>46482</xdr:rowOff>
    </xdr:to>
    <xdr:sp macro="" textlink="">
      <xdr:nvSpPr>
        <xdr:cNvPr id="754" name="フローチャート: 判断 753"/>
        <xdr:cNvSpPr/>
      </xdr:nvSpPr>
      <xdr:spPr>
        <a:xfrm>
          <a:off x="21272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63009</xdr:rowOff>
    </xdr:from>
    <xdr:ext cx="313932" cy="259045"/>
    <xdr:sp macro="" textlink="">
      <xdr:nvSpPr>
        <xdr:cNvPr id="755" name="テキスト ボックス 754"/>
        <xdr:cNvSpPr txBox="1"/>
      </xdr:nvSpPr>
      <xdr:spPr>
        <a:xfrm>
          <a:off x="21166333" y="62352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6" name="直線コネクタ 755"/>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112903</xdr:rowOff>
    </xdr:from>
    <xdr:to>
      <xdr:col>107</xdr:col>
      <xdr:colOff>101600</xdr:colOff>
      <xdr:row>38</xdr:row>
      <xdr:rowOff>43053</xdr:rowOff>
    </xdr:to>
    <xdr:sp macro="" textlink="">
      <xdr:nvSpPr>
        <xdr:cNvPr id="757" name="フローチャート: 判断 756"/>
        <xdr:cNvSpPr/>
      </xdr:nvSpPr>
      <xdr:spPr>
        <a:xfrm>
          <a:off x="20383500" y="645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59580</xdr:rowOff>
    </xdr:from>
    <xdr:ext cx="313932" cy="259045"/>
    <xdr:sp macro="" textlink="">
      <xdr:nvSpPr>
        <xdr:cNvPr id="758" name="テキスト ボックス 757"/>
        <xdr:cNvSpPr txBox="1"/>
      </xdr:nvSpPr>
      <xdr:spPr>
        <a:xfrm>
          <a:off x="20277333" y="62317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9" name="直線コネクタ 758"/>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105473</xdr:rowOff>
    </xdr:from>
    <xdr:to>
      <xdr:col>102</xdr:col>
      <xdr:colOff>165100</xdr:colOff>
      <xdr:row>38</xdr:row>
      <xdr:rowOff>35623</xdr:rowOff>
    </xdr:to>
    <xdr:sp macro="" textlink="">
      <xdr:nvSpPr>
        <xdr:cNvPr id="760" name="フローチャート: 判断 759"/>
        <xdr:cNvSpPr/>
      </xdr:nvSpPr>
      <xdr:spPr>
        <a:xfrm>
          <a:off x="19494500" y="644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52150</xdr:rowOff>
    </xdr:from>
    <xdr:ext cx="313932" cy="259045"/>
    <xdr:sp macro="" textlink="">
      <xdr:nvSpPr>
        <xdr:cNvPr id="761" name="テキスト ボックス 760"/>
        <xdr:cNvSpPr txBox="1"/>
      </xdr:nvSpPr>
      <xdr:spPr>
        <a:xfrm>
          <a:off x="19388333" y="62243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62" name="フローチャート: 判断 761"/>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1287</xdr:rowOff>
    </xdr:from>
    <xdr:ext cx="378565" cy="259045"/>
    <xdr:sp macro="" textlink="">
      <xdr:nvSpPr>
        <xdr:cNvPr id="763" name="テキスト ボックス 762"/>
        <xdr:cNvSpPr txBox="1"/>
      </xdr:nvSpPr>
      <xdr:spPr>
        <a:xfrm>
          <a:off x="18467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9" name="楕円 768"/>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109618</xdr:rowOff>
    </xdr:from>
    <xdr:ext cx="249299" cy="259045"/>
    <xdr:sp macro="" textlink="">
      <xdr:nvSpPr>
        <xdr:cNvPr id="770" name="諸支出金該当値テキスト"/>
        <xdr:cNvSpPr txBox="1"/>
      </xdr:nvSpPr>
      <xdr:spPr>
        <a:xfrm>
          <a:off x="22212300" y="6453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71" name="楕円 770"/>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72" name="テキスト ボックス 771"/>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73" name="楕円 772"/>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4" name="テキスト ボックス 773"/>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5" name="楕円 774"/>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6" name="テキスト ボックス 775"/>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7" name="楕円 776"/>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8" name="テキスト ボックス 777"/>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県平均と比較して、災害復旧費</a:t>
          </a:r>
          <a:r>
            <a:rPr kumimoji="1" lang="ja-JP" altLang="ja-JP" sz="1100" b="0">
              <a:solidFill>
                <a:schemeClr val="dk1"/>
              </a:solidFill>
              <a:effectLst/>
              <a:latin typeface="+mn-lt"/>
              <a:ea typeface="+mn-ea"/>
              <a:cs typeface="+mn-cs"/>
            </a:rPr>
            <a:t>が上回っており、その他は県平均より下回っている。県</a:t>
          </a:r>
          <a:r>
            <a:rPr kumimoji="1" lang="ja-JP" altLang="ja-JP" sz="1100">
              <a:solidFill>
                <a:schemeClr val="dk1"/>
              </a:solidFill>
              <a:effectLst/>
              <a:latin typeface="+mn-lt"/>
              <a:ea typeface="+mn-ea"/>
              <a:cs typeface="+mn-cs"/>
            </a:rPr>
            <a:t>平均より下回っているが、類似団体と比較して大きくなっているものは、民生費及び</a:t>
          </a:r>
          <a:r>
            <a:rPr kumimoji="1" lang="ja-JP" altLang="en-US" sz="1100">
              <a:solidFill>
                <a:schemeClr val="dk1"/>
              </a:solidFill>
              <a:effectLst/>
              <a:latin typeface="+mn-lt"/>
              <a:ea typeface="+mn-ea"/>
              <a:cs typeface="+mn-cs"/>
            </a:rPr>
            <a:t>教育費</a:t>
          </a:r>
          <a:r>
            <a:rPr kumimoji="1" lang="ja-JP" altLang="ja-JP" sz="1100">
              <a:solidFill>
                <a:schemeClr val="dk1"/>
              </a:solidFill>
              <a:effectLst/>
              <a:latin typeface="+mn-lt"/>
              <a:ea typeface="+mn-ea"/>
              <a:cs typeface="+mn-cs"/>
            </a:rPr>
            <a:t>である。民生費では、待機児童解消に伴う定員増や障害者に対する給付事業などの扶助費が年々増加していることが要因である。また、</a:t>
          </a:r>
          <a:r>
            <a:rPr kumimoji="1" lang="ja-JP" altLang="en-US" sz="1100">
              <a:solidFill>
                <a:schemeClr val="dk1"/>
              </a:solidFill>
              <a:effectLst/>
              <a:latin typeface="+mn-lt"/>
              <a:ea typeface="+mn-ea"/>
              <a:cs typeface="+mn-cs"/>
            </a:rPr>
            <a:t>教育費</a:t>
          </a:r>
          <a:r>
            <a:rPr kumimoji="1" lang="ja-JP" altLang="ja-JP" sz="1100">
              <a:solidFill>
                <a:schemeClr val="dk1"/>
              </a:solidFill>
              <a:effectLst/>
              <a:latin typeface="+mn-lt"/>
              <a:ea typeface="+mn-ea"/>
              <a:cs typeface="+mn-cs"/>
            </a:rPr>
            <a:t>では</a:t>
          </a:r>
          <a:r>
            <a:rPr kumimoji="1" lang="ja-JP" altLang="en-US" sz="1100">
              <a:solidFill>
                <a:schemeClr val="dk1"/>
              </a:solidFill>
              <a:effectLst/>
              <a:latin typeface="+mn-lt"/>
              <a:ea typeface="+mn-ea"/>
              <a:cs typeface="+mn-cs"/>
            </a:rPr>
            <a:t>小学校の教室新増築など普通建設費</a:t>
          </a:r>
          <a:r>
            <a:rPr kumimoji="1" lang="ja-JP" altLang="ja-JP" sz="1100">
              <a:solidFill>
                <a:schemeClr val="dk1"/>
              </a:solidFill>
              <a:effectLst/>
              <a:latin typeface="+mn-lt"/>
              <a:ea typeface="+mn-ea"/>
              <a:cs typeface="+mn-cs"/>
            </a:rPr>
            <a:t>増が要因である。今後は、事業費の抑制を図る必要がある。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沖縄県南風原町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年度より実質収支</a:t>
          </a:r>
          <a:r>
            <a:rPr kumimoji="1" lang="ja-JP" altLang="en-US" sz="1100">
              <a:solidFill>
                <a:schemeClr val="dk1"/>
              </a:solidFill>
              <a:effectLst/>
              <a:latin typeface="+mn-lt"/>
              <a:ea typeface="+mn-ea"/>
              <a:cs typeface="+mn-cs"/>
            </a:rPr>
            <a:t>額</a:t>
          </a:r>
          <a:r>
            <a:rPr kumimoji="1" lang="ja-JP" altLang="ja-JP" sz="1100">
              <a:solidFill>
                <a:schemeClr val="dk1"/>
              </a:solidFill>
              <a:effectLst/>
              <a:latin typeface="+mn-lt"/>
              <a:ea typeface="+mn-ea"/>
              <a:cs typeface="+mn-cs"/>
            </a:rPr>
            <a:t>が大きく伸びているが、</a:t>
          </a:r>
          <a:r>
            <a:rPr kumimoji="1" lang="ja-JP" altLang="en-US" sz="1100">
              <a:solidFill>
                <a:schemeClr val="dk1"/>
              </a:solidFill>
              <a:effectLst/>
              <a:latin typeface="+mn-lt"/>
              <a:ea typeface="+mn-ea"/>
              <a:cs typeface="+mn-cs"/>
            </a:rPr>
            <a:t>Ｈ</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年度から減少しており、</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年度は前年度より</a:t>
          </a:r>
          <a:r>
            <a:rPr kumimoji="1" lang="en-US" altLang="ja-JP" sz="1100">
              <a:solidFill>
                <a:schemeClr val="dk1"/>
              </a:solidFill>
              <a:effectLst/>
              <a:latin typeface="+mn-lt"/>
              <a:ea typeface="+mn-ea"/>
              <a:cs typeface="+mn-cs"/>
            </a:rPr>
            <a:t>2.55</a:t>
          </a:r>
          <a:r>
            <a:rPr kumimoji="1" lang="ja-JP" altLang="ja-JP" sz="1100">
              <a:solidFill>
                <a:schemeClr val="dk1"/>
              </a:solidFill>
              <a:effectLst/>
              <a:latin typeface="+mn-lt"/>
              <a:ea typeface="+mn-ea"/>
              <a:cs typeface="+mn-cs"/>
            </a:rPr>
            <a:t>ポイント減となった。主な要因としては、算出式の分子である実質収支が大幅に減となったことによるものである。また、</a:t>
          </a: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年度より、実質単年度収支がマイナス表示となっている。その要因として、標準税収入額は増になったものの、普通交付税が減となったためである。今後も、安定的な財政運営が行えるよう、引き続き努め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沖縄県南風原町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特別会計については、不足分を一般会計からの繰出金で対応するため黒字決算であるが、国民健康保険特別会計については、国の制度改正等が要因となっていることから、基準額以上の繰出金を行わず、</a:t>
          </a:r>
          <a:r>
            <a:rPr kumimoji="1" lang="en-US" altLang="ja-JP" sz="1100">
              <a:solidFill>
                <a:schemeClr val="dk1"/>
              </a:solidFill>
              <a:effectLst/>
              <a:latin typeface="+mn-lt"/>
              <a:ea typeface="+mn-ea"/>
              <a:cs typeface="+mn-cs"/>
            </a:rPr>
            <a:t>H20</a:t>
          </a:r>
          <a:r>
            <a:rPr kumimoji="1" lang="ja-JP" altLang="ja-JP" sz="1100">
              <a:solidFill>
                <a:schemeClr val="dk1"/>
              </a:solidFill>
              <a:effectLst/>
              <a:latin typeface="+mn-lt"/>
              <a:ea typeface="+mn-ea"/>
              <a:cs typeface="+mn-cs"/>
            </a:rPr>
            <a:t>年度決算から赤字決算となっている。また、</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年度の国民健康保険特別会計においても、保険給付費等の増加により単年度赤字決算となっていますが、赤字額が前年度から減の要因は、赤字解消のため一般会計から繰入をおこなったためである。</a:t>
          </a:r>
          <a:endParaRPr lang="ja-JP" altLang="ja-JP" sz="1400">
            <a:effectLst/>
          </a:endParaRPr>
        </a:p>
        <a:p>
          <a:r>
            <a:rPr kumimoji="1" lang="ja-JP" altLang="ja-JP" sz="1100">
              <a:solidFill>
                <a:schemeClr val="dk1"/>
              </a:solidFill>
              <a:effectLst/>
              <a:latin typeface="+mn-lt"/>
              <a:ea typeface="+mn-ea"/>
              <a:cs typeface="+mn-cs"/>
            </a:rPr>
            <a:t>今後も、中期財政計画に基づき、赤字解消を図っていく</a:t>
          </a:r>
          <a:r>
            <a:rPr kumimoji="1" lang="ja-JP" altLang="en-US" sz="1100">
              <a:solidFill>
                <a:schemeClr val="dk1"/>
              </a:solidFill>
              <a:effectLst/>
              <a:latin typeface="+mn-lt"/>
              <a:ea typeface="+mn-ea"/>
              <a:cs typeface="+mn-cs"/>
            </a:rPr>
            <a:t>。</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L6" sqref="L6:V8"/>
    </sheetView>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15407167</v>
      </c>
      <c r="BO4" s="430"/>
      <c r="BP4" s="430"/>
      <c r="BQ4" s="430"/>
      <c r="BR4" s="430"/>
      <c r="BS4" s="430"/>
      <c r="BT4" s="430"/>
      <c r="BU4" s="431"/>
      <c r="BV4" s="429">
        <v>17715286</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9.1999999999999993</v>
      </c>
      <c r="CU4" s="436"/>
      <c r="CV4" s="436"/>
      <c r="CW4" s="436"/>
      <c r="CX4" s="436"/>
      <c r="CY4" s="436"/>
      <c r="CZ4" s="436"/>
      <c r="DA4" s="437"/>
      <c r="DB4" s="435">
        <v>11.8</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14724797</v>
      </c>
      <c r="BO5" s="467"/>
      <c r="BP5" s="467"/>
      <c r="BQ5" s="467"/>
      <c r="BR5" s="467"/>
      <c r="BS5" s="467"/>
      <c r="BT5" s="467"/>
      <c r="BU5" s="468"/>
      <c r="BV5" s="466">
        <v>16857864</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88.6</v>
      </c>
      <c r="CU5" s="464"/>
      <c r="CV5" s="464"/>
      <c r="CW5" s="464"/>
      <c r="CX5" s="464"/>
      <c r="CY5" s="464"/>
      <c r="CZ5" s="464"/>
      <c r="DA5" s="465"/>
      <c r="DB5" s="463">
        <v>87.6</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682370</v>
      </c>
      <c r="BO6" s="467"/>
      <c r="BP6" s="467"/>
      <c r="BQ6" s="467"/>
      <c r="BR6" s="467"/>
      <c r="BS6" s="467"/>
      <c r="BT6" s="467"/>
      <c r="BU6" s="468"/>
      <c r="BV6" s="466">
        <v>857422</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94.2</v>
      </c>
      <c r="CU6" s="504"/>
      <c r="CV6" s="504"/>
      <c r="CW6" s="504"/>
      <c r="CX6" s="504"/>
      <c r="CY6" s="504"/>
      <c r="CZ6" s="504"/>
      <c r="DA6" s="505"/>
      <c r="DB6" s="503">
        <v>92.9</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105</v>
      </c>
      <c r="AV7" s="499"/>
      <c r="AW7" s="499"/>
      <c r="AX7" s="499"/>
      <c r="AY7" s="500" t="s">
        <v>106</v>
      </c>
      <c r="AZ7" s="501"/>
      <c r="BA7" s="501"/>
      <c r="BB7" s="501"/>
      <c r="BC7" s="501"/>
      <c r="BD7" s="501"/>
      <c r="BE7" s="501"/>
      <c r="BF7" s="501"/>
      <c r="BG7" s="501"/>
      <c r="BH7" s="501"/>
      <c r="BI7" s="501"/>
      <c r="BJ7" s="501"/>
      <c r="BK7" s="501"/>
      <c r="BL7" s="501"/>
      <c r="BM7" s="502"/>
      <c r="BN7" s="466">
        <v>14613</v>
      </c>
      <c r="BO7" s="467"/>
      <c r="BP7" s="467"/>
      <c r="BQ7" s="467"/>
      <c r="BR7" s="467"/>
      <c r="BS7" s="467"/>
      <c r="BT7" s="467"/>
      <c r="BU7" s="468"/>
      <c r="BV7" s="466">
        <v>25753</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7244249</v>
      </c>
      <c r="CU7" s="467"/>
      <c r="CV7" s="467"/>
      <c r="CW7" s="467"/>
      <c r="CX7" s="467"/>
      <c r="CY7" s="467"/>
      <c r="CZ7" s="467"/>
      <c r="DA7" s="468"/>
      <c r="DB7" s="466">
        <v>7066217</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94</v>
      </c>
      <c r="AV8" s="499"/>
      <c r="AW8" s="499"/>
      <c r="AX8" s="499"/>
      <c r="AY8" s="500" t="s">
        <v>109</v>
      </c>
      <c r="AZ8" s="501"/>
      <c r="BA8" s="501"/>
      <c r="BB8" s="501"/>
      <c r="BC8" s="501"/>
      <c r="BD8" s="501"/>
      <c r="BE8" s="501"/>
      <c r="BF8" s="501"/>
      <c r="BG8" s="501"/>
      <c r="BH8" s="501"/>
      <c r="BI8" s="501"/>
      <c r="BJ8" s="501"/>
      <c r="BK8" s="501"/>
      <c r="BL8" s="501"/>
      <c r="BM8" s="502"/>
      <c r="BN8" s="466">
        <v>667757</v>
      </c>
      <c r="BO8" s="467"/>
      <c r="BP8" s="467"/>
      <c r="BQ8" s="467"/>
      <c r="BR8" s="467"/>
      <c r="BS8" s="467"/>
      <c r="BT8" s="467"/>
      <c r="BU8" s="468"/>
      <c r="BV8" s="466">
        <v>831669</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0.64</v>
      </c>
      <c r="CU8" s="507"/>
      <c r="CV8" s="507"/>
      <c r="CW8" s="507"/>
      <c r="CX8" s="507"/>
      <c r="CY8" s="507"/>
      <c r="CZ8" s="507"/>
      <c r="DA8" s="508"/>
      <c r="DB8" s="506">
        <v>0.63</v>
      </c>
      <c r="DC8" s="507"/>
      <c r="DD8" s="507"/>
      <c r="DE8" s="507"/>
      <c r="DF8" s="507"/>
      <c r="DG8" s="507"/>
      <c r="DH8" s="507"/>
      <c r="DI8" s="508"/>
      <c r="DJ8" s="185"/>
      <c r="DK8" s="185"/>
      <c r="DL8" s="185"/>
      <c r="DM8" s="185"/>
      <c r="DN8" s="185"/>
      <c r="DO8" s="185"/>
    </row>
    <row r="9" spans="1:119" ht="18.75" customHeight="1" thickBot="1" x14ac:dyDescent="0.2">
      <c r="A9" s="186"/>
      <c r="B9" s="460" t="s">
        <v>111</v>
      </c>
      <c r="C9" s="461"/>
      <c r="D9" s="461"/>
      <c r="E9" s="461"/>
      <c r="F9" s="461"/>
      <c r="G9" s="461"/>
      <c r="H9" s="461"/>
      <c r="I9" s="461"/>
      <c r="J9" s="461"/>
      <c r="K9" s="509"/>
      <c r="L9" s="510" t="s">
        <v>112</v>
      </c>
      <c r="M9" s="511"/>
      <c r="N9" s="511"/>
      <c r="O9" s="511"/>
      <c r="P9" s="511"/>
      <c r="Q9" s="512"/>
      <c r="R9" s="513">
        <v>37502</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94</v>
      </c>
      <c r="AV9" s="499"/>
      <c r="AW9" s="499"/>
      <c r="AX9" s="499"/>
      <c r="AY9" s="500" t="s">
        <v>115</v>
      </c>
      <c r="AZ9" s="501"/>
      <c r="BA9" s="501"/>
      <c r="BB9" s="501"/>
      <c r="BC9" s="501"/>
      <c r="BD9" s="501"/>
      <c r="BE9" s="501"/>
      <c r="BF9" s="501"/>
      <c r="BG9" s="501"/>
      <c r="BH9" s="501"/>
      <c r="BI9" s="501"/>
      <c r="BJ9" s="501"/>
      <c r="BK9" s="501"/>
      <c r="BL9" s="501"/>
      <c r="BM9" s="502"/>
      <c r="BN9" s="466">
        <v>-163912</v>
      </c>
      <c r="BO9" s="467"/>
      <c r="BP9" s="467"/>
      <c r="BQ9" s="467"/>
      <c r="BR9" s="467"/>
      <c r="BS9" s="467"/>
      <c r="BT9" s="467"/>
      <c r="BU9" s="468"/>
      <c r="BV9" s="466">
        <v>-734250</v>
      </c>
      <c r="BW9" s="467"/>
      <c r="BX9" s="467"/>
      <c r="BY9" s="467"/>
      <c r="BZ9" s="467"/>
      <c r="CA9" s="467"/>
      <c r="CB9" s="467"/>
      <c r="CC9" s="468"/>
      <c r="CD9" s="469" t="s">
        <v>116</v>
      </c>
      <c r="CE9" s="470"/>
      <c r="CF9" s="470"/>
      <c r="CG9" s="470"/>
      <c r="CH9" s="470"/>
      <c r="CI9" s="470"/>
      <c r="CJ9" s="470"/>
      <c r="CK9" s="470"/>
      <c r="CL9" s="470"/>
      <c r="CM9" s="470"/>
      <c r="CN9" s="470"/>
      <c r="CO9" s="470"/>
      <c r="CP9" s="470"/>
      <c r="CQ9" s="470"/>
      <c r="CR9" s="470"/>
      <c r="CS9" s="471"/>
      <c r="CT9" s="463">
        <v>12.8</v>
      </c>
      <c r="CU9" s="464"/>
      <c r="CV9" s="464"/>
      <c r="CW9" s="464"/>
      <c r="CX9" s="464"/>
      <c r="CY9" s="464"/>
      <c r="CZ9" s="464"/>
      <c r="DA9" s="465"/>
      <c r="DB9" s="463">
        <v>11</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117</v>
      </c>
      <c r="M10" s="496"/>
      <c r="N10" s="496"/>
      <c r="O10" s="496"/>
      <c r="P10" s="496"/>
      <c r="Q10" s="497"/>
      <c r="R10" s="517">
        <v>35244</v>
      </c>
      <c r="S10" s="518"/>
      <c r="T10" s="518"/>
      <c r="U10" s="518"/>
      <c r="V10" s="519"/>
      <c r="W10" s="454"/>
      <c r="X10" s="455"/>
      <c r="Y10" s="455"/>
      <c r="Z10" s="455"/>
      <c r="AA10" s="455"/>
      <c r="AB10" s="455"/>
      <c r="AC10" s="455"/>
      <c r="AD10" s="455"/>
      <c r="AE10" s="455"/>
      <c r="AF10" s="455"/>
      <c r="AG10" s="455"/>
      <c r="AH10" s="455"/>
      <c r="AI10" s="455"/>
      <c r="AJ10" s="455"/>
      <c r="AK10" s="455"/>
      <c r="AL10" s="458"/>
      <c r="AM10" s="495" t="s">
        <v>118</v>
      </c>
      <c r="AN10" s="496"/>
      <c r="AO10" s="496"/>
      <c r="AP10" s="496"/>
      <c r="AQ10" s="496"/>
      <c r="AR10" s="496"/>
      <c r="AS10" s="496"/>
      <c r="AT10" s="497"/>
      <c r="AU10" s="498" t="s">
        <v>94</v>
      </c>
      <c r="AV10" s="499"/>
      <c r="AW10" s="499"/>
      <c r="AX10" s="499"/>
      <c r="AY10" s="500" t="s">
        <v>119</v>
      </c>
      <c r="AZ10" s="501"/>
      <c r="BA10" s="501"/>
      <c r="BB10" s="501"/>
      <c r="BC10" s="501"/>
      <c r="BD10" s="501"/>
      <c r="BE10" s="501"/>
      <c r="BF10" s="501"/>
      <c r="BG10" s="501"/>
      <c r="BH10" s="501"/>
      <c r="BI10" s="501"/>
      <c r="BJ10" s="501"/>
      <c r="BK10" s="501"/>
      <c r="BL10" s="501"/>
      <c r="BM10" s="502"/>
      <c r="BN10" s="466">
        <v>991995</v>
      </c>
      <c r="BO10" s="467"/>
      <c r="BP10" s="467"/>
      <c r="BQ10" s="467"/>
      <c r="BR10" s="467"/>
      <c r="BS10" s="467"/>
      <c r="BT10" s="467"/>
      <c r="BU10" s="468"/>
      <c r="BV10" s="466">
        <v>1787465</v>
      </c>
      <c r="BW10" s="467"/>
      <c r="BX10" s="467"/>
      <c r="BY10" s="467"/>
      <c r="BZ10" s="467"/>
      <c r="CA10" s="467"/>
      <c r="CB10" s="467"/>
      <c r="CC10" s="468"/>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121</v>
      </c>
      <c r="M11" s="521"/>
      <c r="N11" s="521"/>
      <c r="O11" s="521"/>
      <c r="P11" s="521"/>
      <c r="Q11" s="522"/>
      <c r="R11" s="523" t="s">
        <v>122</v>
      </c>
      <c r="S11" s="524"/>
      <c r="T11" s="524"/>
      <c r="U11" s="524"/>
      <c r="V11" s="525"/>
      <c r="W11" s="454"/>
      <c r="X11" s="455"/>
      <c r="Y11" s="455"/>
      <c r="Z11" s="455"/>
      <c r="AA11" s="455"/>
      <c r="AB11" s="455"/>
      <c r="AC11" s="455"/>
      <c r="AD11" s="455"/>
      <c r="AE11" s="455"/>
      <c r="AF11" s="455"/>
      <c r="AG11" s="455"/>
      <c r="AH11" s="455"/>
      <c r="AI11" s="455"/>
      <c r="AJ11" s="455"/>
      <c r="AK11" s="455"/>
      <c r="AL11" s="458"/>
      <c r="AM11" s="495" t="s">
        <v>123</v>
      </c>
      <c r="AN11" s="496"/>
      <c r="AO11" s="496"/>
      <c r="AP11" s="496"/>
      <c r="AQ11" s="496"/>
      <c r="AR11" s="496"/>
      <c r="AS11" s="496"/>
      <c r="AT11" s="497"/>
      <c r="AU11" s="498" t="s">
        <v>124</v>
      </c>
      <c r="AV11" s="499"/>
      <c r="AW11" s="499"/>
      <c r="AX11" s="499"/>
      <c r="AY11" s="500" t="s">
        <v>125</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126</v>
      </c>
      <c r="CE11" s="470"/>
      <c r="CF11" s="470"/>
      <c r="CG11" s="470"/>
      <c r="CH11" s="470"/>
      <c r="CI11" s="470"/>
      <c r="CJ11" s="470"/>
      <c r="CK11" s="470"/>
      <c r="CL11" s="470"/>
      <c r="CM11" s="470"/>
      <c r="CN11" s="470"/>
      <c r="CO11" s="470"/>
      <c r="CP11" s="470"/>
      <c r="CQ11" s="470"/>
      <c r="CR11" s="470"/>
      <c r="CS11" s="471"/>
      <c r="CT11" s="506" t="s">
        <v>127</v>
      </c>
      <c r="CU11" s="507"/>
      <c r="CV11" s="507"/>
      <c r="CW11" s="507"/>
      <c r="CX11" s="507"/>
      <c r="CY11" s="507"/>
      <c r="CZ11" s="507"/>
      <c r="DA11" s="508"/>
      <c r="DB11" s="506" t="s">
        <v>128</v>
      </c>
      <c r="DC11" s="507"/>
      <c r="DD11" s="507"/>
      <c r="DE11" s="507"/>
      <c r="DF11" s="507"/>
      <c r="DG11" s="507"/>
      <c r="DH11" s="507"/>
      <c r="DI11" s="508"/>
      <c r="DJ11" s="185"/>
      <c r="DK11" s="185"/>
      <c r="DL11" s="185"/>
      <c r="DM11" s="185"/>
      <c r="DN11" s="185"/>
      <c r="DO11" s="185"/>
    </row>
    <row r="12" spans="1:119" ht="18.75" customHeight="1" x14ac:dyDescent="0.15">
      <c r="A12" s="186"/>
      <c r="B12" s="526" t="s">
        <v>129</v>
      </c>
      <c r="C12" s="527"/>
      <c r="D12" s="527"/>
      <c r="E12" s="527"/>
      <c r="F12" s="527"/>
      <c r="G12" s="527"/>
      <c r="H12" s="527"/>
      <c r="I12" s="527"/>
      <c r="J12" s="527"/>
      <c r="K12" s="528"/>
      <c r="L12" s="535" t="s">
        <v>130</v>
      </c>
      <c r="M12" s="536"/>
      <c r="N12" s="536"/>
      <c r="O12" s="536"/>
      <c r="P12" s="536"/>
      <c r="Q12" s="537"/>
      <c r="R12" s="538">
        <v>39348</v>
      </c>
      <c r="S12" s="539"/>
      <c r="T12" s="539"/>
      <c r="U12" s="539"/>
      <c r="V12" s="540"/>
      <c r="W12" s="541" t="s">
        <v>1</v>
      </c>
      <c r="X12" s="499"/>
      <c r="Y12" s="499"/>
      <c r="Z12" s="499"/>
      <c r="AA12" s="499"/>
      <c r="AB12" s="542"/>
      <c r="AC12" s="498" t="s">
        <v>131</v>
      </c>
      <c r="AD12" s="499"/>
      <c r="AE12" s="499"/>
      <c r="AF12" s="499"/>
      <c r="AG12" s="542"/>
      <c r="AH12" s="498" t="s">
        <v>132</v>
      </c>
      <c r="AI12" s="499"/>
      <c r="AJ12" s="499"/>
      <c r="AK12" s="499"/>
      <c r="AL12" s="543"/>
      <c r="AM12" s="495" t="s">
        <v>133</v>
      </c>
      <c r="AN12" s="496"/>
      <c r="AO12" s="496"/>
      <c r="AP12" s="496"/>
      <c r="AQ12" s="496"/>
      <c r="AR12" s="496"/>
      <c r="AS12" s="496"/>
      <c r="AT12" s="497"/>
      <c r="AU12" s="498" t="s">
        <v>134</v>
      </c>
      <c r="AV12" s="499"/>
      <c r="AW12" s="499"/>
      <c r="AX12" s="499"/>
      <c r="AY12" s="500" t="s">
        <v>135</v>
      </c>
      <c r="AZ12" s="501"/>
      <c r="BA12" s="501"/>
      <c r="BB12" s="501"/>
      <c r="BC12" s="501"/>
      <c r="BD12" s="501"/>
      <c r="BE12" s="501"/>
      <c r="BF12" s="501"/>
      <c r="BG12" s="501"/>
      <c r="BH12" s="501"/>
      <c r="BI12" s="501"/>
      <c r="BJ12" s="501"/>
      <c r="BK12" s="501"/>
      <c r="BL12" s="501"/>
      <c r="BM12" s="502"/>
      <c r="BN12" s="466">
        <v>939677</v>
      </c>
      <c r="BO12" s="467"/>
      <c r="BP12" s="467"/>
      <c r="BQ12" s="467"/>
      <c r="BR12" s="467"/>
      <c r="BS12" s="467"/>
      <c r="BT12" s="467"/>
      <c r="BU12" s="468"/>
      <c r="BV12" s="466">
        <v>1660411</v>
      </c>
      <c r="BW12" s="467"/>
      <c r="BX12" s="467"/>
      <c r="BY12" s="467"/>
      <c r="BZ12" s="467"/>
      <c r="CA12" s="467"/>
      <c r="CB12" s="467"/>
      <c r="CC12" s="468"/>
      <c r="CD12" s="469" t="s">
        <v>136</v>
      </c>
      <c r="CE12" s="470"/>
      <c r="CF12" s="470"/>
      <c r="CG12" s="470"/>
      <c r="CH12" s="470"/>
      <c r="CI12" s="470"/>
      <c r="CJ12" s="470"/>
      <c r="CK12" s="470"/>
      <c r="CL12" s="470"/>
      <c r="CM12" s="470"/>
      <c r="CN12" s="470"/>
      <c r="CO12" s="470"/>
      <c r="CP12" s="470"/>
      <c r="CQ12" s="470"/>
      <c r="CR12" s="470"/>
      <c r="CS12" s="471"/>
      <c r="CT12" s="506" t="s">
        <v>127</v>
      </c>
      <c r="CU12" s="507"/>
      <c r="CV12" s="507"/>
      <c r="CW12" s="507"/>
      <c r="CX12" s="507"/>
      <c r="CY12" s="507"/>
      <c r="CZ12" s="507"/>
      <c r="DA12" s="508"/>
      <c r="DB12" s="506" t="s">
        <v>127</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137</v>
      </c>
      <c r="N13" s="555"/>
      <c r="O13" s="555"/>
      <c r="P13" s="555"/>
      <c r="Q13" s="556"/>
      <c r="R13" s="547">
        <v>39172</v>
      </c>
      <c r="S13" s="548"/>
      <c r="T13" s="548"/>
      <c r="U13" s="548"/>
      <c r="V13" s="549"/>
      <c r="W13" s="482" t="s">
        <v>138</v>
      </c>
      <c r="X13" s="483"/>
      <c r="Y13" s="483"/>
      <c r="Z13" s="483"/>
      <c r="AA13" s="483"/>
      <c r="AB13" s="473"/>
      <c r="AC13" s="517">
        <v>564</v>
      </c>
      <c r="AD13" s="518"/>
      <c r="AE13" s="518"/>
      <c r="AF13" s="518"/>
      <c r="AG13" s="557"/>
      <c r="AH13" s="517">
        <v>580</v>
      </c>
      <c r="AI13" s="518"/>
      <c r="AJ13" s="518"/>
      <c r="AK13" s="518"/>
      <c r="AL13" s="519"/>
      <c r="AM13" s="495" t="s">
        <v>139</v>
      </c>
      <c r="AN13" s="496"/>
      <c r="AO13" s="496"/>
      <c r="AP13" s="496"/>
      <c r="AQ13" s="496"/>
      <c r="AR13" s="496"/>
      <c r="AS13" s="496"/>
      <c r="AT13" s="497"/>
      <c r="AU13" s="498" t="s">
        <v>140</v>
      </c>
      <c r="AV13" s="499"/>
      <c r="AW13" s="499"/>
      <c r="AX13" s="499"/>
      <c r="AY13" s="500" t="s">
        <v>141</v>
      </c>
      <c r="AZ13" s="501"/>
      <c r="BA13" s="501"/>
      <c r="BB13" s="501"/>
      <c r="BC13" s="501"/>
      <c r="BD13" s="501"/>
      <c r="BE13" s="501"/>
      <c r="BF13" s="501"/>
      <c r="BG13" s="501"/>
      <c r="BH13" s="501"/>
      <c r="BI13" s="501"/>
      <c r="BJ13" s="501"/>
      <c r="BK13" s="501"/>
      <c r="BL13" s="501"/>
      <c r="BM13" s="502"/>
      <c r="BN13" s="466">
        <v>-111594</v>
      </c>
      <c r="BO13" s="467"/>
      <c r="BP13" s="467"/>
      <c r="BQ13" s="467"/>
      <c r="BR13" s="467"/>
      <c r="BS13" s="467"/>
      <c r="BT13" s="467"/>
      <c r="BU13" s="468"/>
      <c r="BV13" s="466">
        <v>-607196</v>
      </c>
      <c r="BW13" s="467"/>
      <c r="BX13" s="467"/>
      <c r="BY13" s="467"/>
      <c r="BZ13" s="467"/>
      <c r="CA13" s="467"/>
      <c r="CB13" s="467"/>
      <c r="CC13" s="468"/>
      <c r="CD13" s="469" t="s">
        <v>142</v>
      </c>
      <c r="CE13" s="470"/>
      <c r="CF13" s="470"/>
      <c r="CG13" s="470"/>
      <c r="CH13" s="470"/>
      <c r="CI13" s="470"/>
      <c r="CJ13" s="470"/>
      <c r="CK13" s="470"/>
      <c r="CL13" s="470"/>
      <c r="CM13" s="470"/>
      <c r="CN13" s="470"/>
      <c r="CO13" s="470"/>
      <c r="CP13" s="470"/>
      <c r="CQ13" s="470"/>
      <c r="CR13" s="470"/>
      <c r="CS13" s="471"/>
      <c r="CT13" s="463">
        <v>9.6</v>
      </c>
      <c r="CU13" s="464"/>
      <c r="CV13" s="464"/>
      <c r="CW13" s="464"/>
      <c r="CX13" s="464"/>
      <c r="CY13" s="464"/>
      <c r="CZ13" s="464"/>
      <c r="DA13" s="465"/>
      <c r="DB13" s="463">
        <v>9.6</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143</v>
      </c>
      <c r="M14" s="545"/>
      <c r="N14" s="545"/>
      <c r="O14" s="545"/>
      <c r="P14" s="545"/>
      <c r="Q14" s="546"/>
      <c r="R14" s="547">
        <v>38580</v>
      </c>
      <c r="S14" s="548"/>
      <c r="T14" s="548"/>
      <c r="U14" s="548"/>
      <c r="V14" s="549"/>
      <c r="W14" s="456"/>
      <c r="X14" s="457"/>
      <c r="Y14" s="457"/>
      <c r="Z14" s="457"/>
      <c r="AA14" s="457"/>
      <c r="AB14" s="446"/>
      <c r="AC14" s="550">
        <v>3.6</v>
      </c>
      <c r="AD14" s="551"/>
      <c r="AE14" s="551"/>
      <c r="AF14" s="551"/>
      <c r="AG14" s="552"/>
      <c r="AH14" s="550">
        <v>4.0999999999999996</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144</v>
      </c>
      <c r="CE14" s="559"/>
      <c r="CF14" s="559"/>
      <c r="CG14" s="559"/>
      <c r="CH14" s="559"/>
      <c r="CI14" s="559"/>
      <c r="CJ14" s="559"/>
      <c r="CK14" s="559"/>
      <c r="CL14" s="559"/>
      <c r="CM14" s="559"/>
      <c r="CN14" s="559"/>
      <c r="CO14" s="559"/>
      <c r="CP14" s="559"/>
      <c r="CQ14" s="559"/>
      <c r="CR14" s="559"/>
      <c r="CS14" s="560"/>
      <c r="CT14" s="561">
        <v>103.8</v>
      </c>
      <c r="CU14" s="562"/>
      <c r="CV14" s="562"/>
      <c r="CW14" s="562"/>
      <c r="CX14" s="562"/>
      <c r="CY14" s="562"/>
      <c r="CZ14" s="562"/>
      <c r="DA14" s="563"/>
      <c r="DB14" s="561">
        <v>113.4</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145</v>
      </c>
      <c r="N15" s="555"/>
      <c r="O15" s="555"/>
      <c r="P15" s="555"/>
      <c r="Q15" s="556"/>
      <c r="R15" s="547">
        <v>38441</v>
      </c>
      <c r="S15" s="548"/>
      <c r="T15" s="548"/>
      <c r="U15" s="548"/>
      <c r="V15" s="549"/>
      <c r="W15" s="482" t="s">
        <v>146</v>
      </c>
      <c r="X15" s="483"/>
      <c r="Y15" s="483"/>
      <c r="Z15" s="483"/>
      <c r="AA15" s="483"/>
      <c r="AB15" s="473"/>
      <c r="AC15" s="517">
        <v>2462</v>
      </c>
      <c r="AD15" s="518"/>
      <c r="AE15" s="518"/>
      <c r="AF15" s="518"/>
      <c r="AG15" s="557"/>
      <c r="AH15" s="517">
        <v>2439</v>
      </c>
      <c r="AI15" s="518"/>
      <c r="AJ15" s="518"/>
      <c r="AK15" s="518"/>
      <c r="AL15" s="519"/>
      <c r="AM15" s="495"/>
      <c r="AN15" s="496"/>
      <c r="AO15" s="496"/>
      <c r="AP15" s="496"/>
      <c r="AQ15" s="496"/>
      <c r="AR15" s="496"/>
      <c r="AS15" s="496"/>
      <c r="AT15" s="497"/>
      <c r="AU15" s="498"/>
      <c r="AV15" s="499"/>
      <c r="AW15" s="499"/>
      <c r="AX15" s="499"/>
      <c r="AY15" s="426" t="s">
        <v>147</v>
      </c>
      <c r="AZ15" s="427"/>
      <c r="BA15" s="427"/>
      <c r="BB15" s="427"/>
      <c r="BC15" s="427"/>
      <c r="BD15" s="427"/>
      <c r="BE15" s="427"/>
      <c r="BF15" s="427"/>
      <c r="BG15" s="427"/>
      <c r="BH15" s="427"/>
      <c r="BI15" s="427"/>
      <c r="BJ15" s="427"/>
      <c r="BK15" s="427"/>
      <c r="BL15" s="427"/>
      <c r="BM15" s="428"/>
      <c r="BN15" s="429">
        <v>3764705</v>
      </c>
      <c r="BO15" s="430"/>
      <c r="BP15" s="430"/>
      <c r="BQ15" s="430"/>
      <c r="BR15" s="430"/>
      <c r="BS15" s="430"/>
      <c r="BT15" s="430"/>
      <c r="BU15" s="431"/>
      <c r="BV15" s="429">
        <v>3632217</v>
      </c>
      <c r="BW15" s="430"/>
      <c r="BX15" s="430"/>
      <c r="BY15" s="430"/>
      <c r="BZ15" s="430"/>
      <c r="CA15" s="430"/>
      <c r="CB15" s="430"/>
      <c r="CC15" s="431"/>
      <c r="CD15" s="564" t="s">
        <v>148</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149</v>
      </c>
      <c r="M16" s="575"/>
      <c r="N16" s="575"/>
      <c r="O16" s="575"/>
      <c r="P16" s="575"/>
      <c r="Q16" s="576"/>
      <c r="R16" s="567" t="s">
        <v>150</v>
      </c>
      <c r="S16" s="568"/>
      <c r="T16" s="568"/>
      <c r="U16" s="568"/>
      <c r="V16" s="569"/>
      <c r="W16" s="456"/>
      <c r="X16" s="457"/>
      <c r="Y16" s="457"/>
      <c r="Z16" s="457"/>
      <c r="AA16" s="457"/>
      <c r="AB16" s="446"/>
      <c r="AC16" s="550">
        <v>15.9</v>
      </c>
      <c r="AD16" s="551"/>
      <c r="AE16" s="551"/>
      <c r="AF16" s="551"/>
      <c r="AG16" s="552"/>
      <c r="AH16" s="550">
        <v>17.100000000000001</v>
      </c>
      <c r="AI16" s="551"/>
      <c r="AJ16" s="551"/>
      <c r="AK16" s="551"/>
      <c r="AL16" s="553"/>
      <c r="AM16" s="495"/>
      <c r="AN16" s="496"/>
      <c r="AO16" s="496"/>
      <c r="AP16" s="496"/>
      <c r="AQ16" s="496"/>
      <c r="AR16" s="496"/>
      <c r="AS16" s="496"/>
      <c r="AT16" s="497"/>
      <c r="AU16" s="498"/>
      <c r="AV16" s="499"/>
      <c r="AW16" s="499"/>
      <c r="AX16" s="499"/>
      <c r="AY16" s="500" t="s">
        <v>151</v>
      </c>
      <c r="AZ16" s="501"/>
      <c r="BA16" s="501"/>
      <c r="BB16" s="501"/>
      <c r="BC16" s="501"/>
      <c r="BD16" s="501"/>
      <c r="BE16" s="501"/>
      <c r="BF16" s="501"/>
      <c r="BG16" s="501"/>
      <c r="BH16" s="501"/>
      <c r="BI16" s="501"/>
      <c r="BJ16" s="501"/>
      <c r="BK16" s="501"/>
      <c r="BL16" s="501"/>
      <c r="BM16" s="502"/>
      <c r="BN16" s="466">
        <v>5764492</v>
      </c>
      <c r="BO16" s="467"/>
      <c r="BP16" s="467"/>
      <c r="BQ16" s="467"/>
      <c r="BR16" s="467"/>
      <c r="BS16" s="467"/>
      <c r="BT16" s="467"/>
      <c r="BU16" s="468"/>
      <c r="BV16" s="466">
        <v>5658311</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152</v>
      </c>
      <c r="N17" s="571"/>
      <c r="O17" s="571"/>
      <c r="P17" s="571"/>
      <c r="Q17" s="572"/>
      <c r="R17" s="567" t="s">
        <v>153</v>
      </c>
      <c r="S17" s="568"/>
      <c r="T17" s="568"/>
      <c r="U17" s="568"/>
      <c r="V17" s="569"/>
      <c r="W17" s="482" t="s">
        <v>154</v>
      </c>
      <c r="X17" s="483"/>
      <c r="Y17" s="483"/>
      <c r="Z17" s="483"/>
      <c r="AA17" s="483"/>
      <c r="AB17" s="473"/>
      <c r="AC17" s="517">
        <v>12449</v>
      </c>
      <c r="AD17" s="518"/>
      <c r="AE17" s="518"/>
      <c r="AF17" s="518"/>
      <c r="AG17" s="557"/>
      <c r="AH17" s="517">
        <v>11264</v>
      </c>
      <c r="AI17" s="518"/>
      <c r="AJ17" s="518"/>
      <c r="AK17" s="518"/>
      <c r="AL17" s="519"/>
      <c r="AM17" s="495"/>
      <c r="AN17" s="496"/>
      <c r="AO17" s="496"/>
      <c r="AP17" s="496"/>
      <c r="AQ17" s="496"/>
      <c r="AR17" s="496"/>
      <c r="AS17" s="496"/>
      <c r="AT17" s="497"/>
      <c r="AU17" s="498"/>
      <c r="AV17" s="499"/>
      <c r="AW17" s="499"/>
      <c r="AX17" s="499"/>
      <c r="AY17" s="500" t="s">
        <v>155</v>
      </c>
      <c r="AZ17" s="501"/>
      <c r="BA17" s="501"/>
      <c r="BB17" s="501"/>
      <c r="BC17" s="501"/>
      <c r="BD17" s="501"/>
      <c r="BE17" s="501"/>
      <c r="BF17" s="501"/>
      <c r="BG17" s="501"/>
      <c r="BH17" s="501"/>
      <c r="BI17" s="501"/>
      <c r="BJ17" s="501"/>
      <c r="BK17" s="501"/>
      <c r="BL17" s="501"/>
      <c r="BM17" s="502"/>
      <c r="BN17" s="466">
        <v>4800352</v>
      </c>
      <c r="BO17" s="467"/>
      <c r="BP17" s="467"/>
      <c r="BQ17" s="467"/>
      <c r="BR17" s="467"/>
      <c r="BS17" s="467"/>
      <c r="BT17" s="467"/>
      <c r="BU17" s="468"/>
      <c r="BV17" s="466">
        <v>4637589</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156</v>
      </c>
      <c r="C18" s="509"/>
      <c r="D18" s="509"/>
      <c r="E18" s="578"/>
      <c r="F18" s="578"/>
      <c r="G18" s="578"/>
      <c r="H18" s="578"/>
      <c r="I18" s="578"/>
      <c r="J18" s="578"/>
      <c r="K18" s="578"/>
      <c r="L18" s="579">
        <v>10.76</v>
      </c>
      <c r="M18" s="579"/>
      <c r="N18" s="579"/>
      <c r="O18" s="579"/>
      <c r="P18" s="579"/>
      <c r="Q18" s="579"/>
      <c r="R18" s="580"/>
      <c r="S18" s="580"/>
      <c r="T18" s="580"/>
      <c r="U18" s="580"/>
      <c r="V18" s="581"/>
      <c r="W18" s="484"/>
      <c r="X18" s="485"/>
      <c r="Y18" s="485"/>
      <c r="Z18" s="485"/>
      <c r="AA18" s="485"/>
      <c r="AB18" s="476"/>
      <c r="AC18" s="582">
        <v>80.400000000000006</v>
      </c>
      <c r="AD18" s="583"/>
      <c r="AE18" s="583"/>
      <c r="AF18" s="583"/>
      <c r="AG18" s="584"/>
      <c r="AH18" s="582">
        <v>78.900000000000006</v>
      </c>
      <c r="AI18" s="583"/>
      <c r="AJ18" s="583"/>
      <c r="AK18" s="583"/>
      <c r="AL18" s="585"/>
      <c r="AM18" s="495"/>
      <c r="AN18" s="496"/>
      <c r="AO18" s="496"/>
      <c r="AP18" s="496"/>
      <c r="AQ18" s="496"/>
      <c r="AR18" s="496"/>
      <c r="AS18" s="496"/>
      <c r="AT18" s="497"/>
      <c r="AU18" s="498"/>
      <c r="AV18" s="499"/>
      <c r="AW18" s="499"/>
      <c r="AX18" s="499"/>
      <c r="AY18" s="500" t="s">
        <v>157</v>
      </c>
      <c r="AZ18" s="501"/>
      <c r="BA18" s="501"/>
      <c r="BB18" s="501"/>
      <c r="BC18" s="501"/>
      <c r="BD18" s="501"/>
      <c r="BE18" s="501"/>
      <c r="BF18" s="501"/>
      <c r="BG18" s="501"/>
      <c r="BH18" s="501"/>
      <c r="BI18" s="501"/>
      <c r="BJ18" s="501"/>
      <c r="BK18" s="501"/>
      <c r="BL18" s="501"/>
      <c r="BM18" s="502"/>
      <c r="BN18" s="466">
        <v>6559412</v>
      </c>
      <c r="BO18" s="467"/>
      <c r="BP18" s="467"/>
      <c r="BQ18" s="467"/>
      <c r="BR18" s="467"/>
      <c r="BS18" s="467"/>
      <c r="BT18" s="467"/>
      <c r="BU18" s="468"/>
      <c r="BV18" s="466">
        <v>6283779</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158</v>
      </c>
      <c r="C19" s="509"/>
      <c r="D19" s="509"/>
      <c r="E19" s="578"/>
      <c r="F19" s="578"/>
      <c r="G19" s="578"/>
      <c r="H19" s="578"/>
      <c r="I19" s="578"/>
      <c r="J19" s="578"/>
      <c r="K19" s="578"/>
      <c r="L19" s="586">
        <v>3485</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159</v>
      </c>
      <c r="AZ19" s="501"/>
      <c r="BA19" s="501"/>
      <c r="BB19" s="501"/>
      <c r="BC19" s="501"/>
      <c r="BD19" s="501"/>
      <c r="BE19" s="501"/>
      <c r="BF19" s="501"/>
      <c r="BG19" s="501"/>
      <c r="BH19" s="501"/>
      <c r="BI19" s="501"/>
      <c r="BJ19" s="501"/>
      <c r="BK19" s="501"/>
      <c r="BL19" s="501"/>
      <c r="BM19" s="502"/>
      <c r="BN19" s="466">
        <v>9446902</v>
      </c>
      <c r="BO19" s="467"/>
      <c r="BP19" s="467"/>
      <c r="BQ19" s="467"/>
      <c r="BR19" s="467"/>
      <c r="BS19" s="467"/>
      <c r="BT19" s="467"/>
      <c r="BU19" s="468"/>
      <c r="BV19" s="466">
        <v>10636191</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160</v>
      </c>
      <c r="C20" s="509"/>
      <c r="D20" s="509"/>
      <c r="E20" s="578"/>
      <c r="F20" s="578"/>
      <c r="G20" s="578"/>
      <c r="H20" s="578"/>
      <c r="I20" s="578"/>
      <c r="J20" s="578"/>
      <c r="K20" s="578"/>
      <c r="L20" s="586">
        <v>12763</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161</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162</v>
      </c>
      <c r="C22" s="601"/>
      <c r="D22" s="602"/>
      <c r="E22" s="478" t="s">
        <v>1</v>
      </c>
      <c r="F22" s="483"/>
      <c r="G22" s="483"/>
      <c r="H22" s="483"/>
      <c r="I22" s="483"/>
      <c r="J22" s="483"/>
      <c r="K22" s="473"/>
      <c r="L22" s="478" t="s">
        <v>163</v>
      </c>
      <c r="M22" s="483"/>
      <c r="N22" s="483"/>
      <c r="O22" s="483"/>
      <c r="P22" s="473"/>
      <c r="Q22" s="609" t="s">
        <v>164</v>
      </c>
      <c r="R22" s="610"/>
      <c r="S22" s="610"/>
      <c r="T22" s="610"/>
      <c r="U22" s="610"/>
      <c r="V22" s="611"/>
      <c r="W22" s="615" t="s">
        <v>165</v>
      </c>
      <c r="X22" s="601"/>
      <c r="Y22" s="602"/>
      <c r="Z22" s="478" t="s">
        <v>1</v>
      </c>
      <c r="AA22" s="483"/>
      <c r="AB22" s="483"/>
      <c r="AC22" s="483"/>
      <c r="AD22" s="483"/>
      <c r="AE22" s="483"/>
      <c r="AF22" s="483"/>
      <c r="AG22" s="473"/>
      <c r="AH22" s="628" t="s">
        <v>166</v>
      </c>
      <c r="AI22" s="483"/>
      <c r="AJ22" s="483"/>
      <c r="AK22" s="483"/>
      <c r="AL22" s="473"/>
      <c r="AM22" s="628" t="s">
        <v>167</v>
      </c>
      <c r="AN22" s="629"/>
      <c r="AO22" s="629"/>
      <c r="AP22" s="629"/>
      <c r="AQ22" s="629"/>
      <c r="AR22" s="630"/>
      <c r="AS22" s="609" t="s">
        <v>164</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168</v>
      </c>
      <c r="AZ23" s="427"/>
      <c r="BA23" s="427"/>
      <c r="BB23" s="427"/>
      <c r="BC23" s="427"/>
      <c r="BD23" s="427"/>
      <c r="BE23" s="427"/>
      <c r="BF23" s="427"/>
      <c r="BG23" s="427"/>
      <c r="BH23" s="427"/>
      <c r="BI23" s="427"/>
      <c r="BJ23" s="427"/>
      <c r="BK23" s="427"/>
      <c r="BL23" s="427"/>
      <c r="BM23" s="428"/>
      <c r="BN23" s="466">
        <v>13628582</v>
      </c>
      <c r="BO23" s="467"/>
      <c r="BP23" s="467"/>
      <c r="BQ23" s="467"/>
      <c r="BR23" s="467"/>
      <c r="BS23" s="467"/>
      <c r="BT23" s="467"/>
      <c r="BU23" s="468"/>
      <c r="BV23" s="466">
        <v>14056259</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169</v>
      </c>
      <c r="F24" s="496"/>
      <c r="G24" s="496"/>
      <c r="H24" s="496"/>
      <c r="I24" s="496"/>
      <c r="J24" s="496"/>
      <c r="K24" s="497"/>
      <c r="L24" s="517">
        <v>1</v>
      </c>
      <c r="M24" s="518"/>
      <c r="N24" s="518"/>
      <c r="O24" s="518"/>
      <c r="P24" s="557"/>
      <c r="Q24" s="517">
        <v>6320</v>
      </c>
      <c r="R24" s="518"/>
      <c r="S24" s="518"/>
      <c r="T24" s="518"/>
      <c r="U24" s="518"/>
      <c r="V24" s="557"/>
      <c r="W24" s="616"/>
      <c r="X24" s="604"/>
      <c r="Y24" s="605"/>
      <c r="Z24" s="516" t="s">
        <v>170</v>
      </c>
      <c r="AA24" s="496"/>
      <c r="AB24" s="496"/>
      <c r="AC24" s="496"/>
      <c r="AD24" s="496"/>
      <c r="AE24" s="496"/>
      <c r="AF24" s="496"/>
      <c r="AG24" s="497"/>
      <c r="AH24" s="517">
        <v>169</v>
      </c>
      <c r="AI24" s="518"/>
      <c r="AJ24" s="518"/>
      <c r="AK24" s="518"/>
      <c r="AL24" s="557"/>
      <c r="AM24" s="517">
        <v>519168</v>
      </c>
      <c r="AN24" s="518"/>
      <c r="AO24" s="518"/>
      <c r="AP24" s="518"/>
      <c r="AQ24" s="518"/>
      <c r="AR24" s="557"/>
      <c r="AS24" s="517">
        <v>3072</v>
      </c>
      <c r="AT24" s="518"/>
      <c r="AU24" s="518"/>
      <c r="AV24" s="518"/>
      <c r="AW24" s="518"/>
      <c r="AX24" s="519"/>
      <c r="AY24" s="636" t="s">
        <v>171</v>
      </c>
      <c r="AZ24" s="637"/>
      <c r="BA24" s="637"/>
      <c r="BB24" s="637"/>
      <c r="BC24" s="637"/>
      <c r="BD24" s="637"/>
      <c r="BE24" s="637"/>
      <c r="BF24" s="637"/>
      <c r="BG24" s="637"/>
      <c r="BH24" s="637"/>
      <c r="BI24" s="637"/>
      <c r="BJ24" s="637"/>
      <c r="BK24" s="637"/>
      <c r="BL24" s="637"/>
      <c r="BM24" s="638"/>
      <c r="BN24" s="466">
        <v>13445204</v>
      </c>
      <c r="BO24" s="467"/>
      <c r="BP24" s="467"/>
      <c r="BQ24" s="467"/>
      <c r="BR24" s="467"/>
      <c r="BS24" s="467"/>
      <c r="BT24" s="467"/>
      <c r="BU24" s="468"/>
      <c r="BV24" s="466">
        <v>13858038</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172</v>
      </c>
      <c r="F25" s="496"/>
      <c r="G25" s="496"/>
      <c r="H25" s="496"/>
      <c r="I25" s="496"/>
      <c r="J25" s="496"/>
      <c r="K25" s="497"/>
      <c r="L25" s="517">
        <v>1</v>
      </c>
      <c r="M25" s="518"/>
      <c r="N25" s="518"/>
      <c r="O25" s="518"/>
      <c r="P25" s="557"/>
      <c r="Q25" s="517">
        <v>5760</v>
      </c>
      <c r="R25" s="518"/>
      <c r="S25" s="518"/>
      <c r="T25" s="518"/>
      <c r="U25" s="518"/>
      <c r="V25" s="557"/>
      <c r="W25" s="616"/>
      <c r="X25" s="604"/>
      <c r="Y25" s="605"/>
      <c r="Z25" s="516" t="s">
        <v>173</v>
      </c>
      <c r="AA25" s="496"/>
      <c r="AB25" s="496"/>
      <c r="AC25" s="496"/>
      <c r="AD25" s="496"/>
      <c r="AE25" s="496"/>
      <c r="AF25" s="496"/>
      <c r="AG25" s="497"/>
      <c r="AH25" s="517" t="s">
        <v>174</v>
      </c>
      <c r="AI25" s="518"/>
      <c r="AJ25" s="518"/>
      <c r="AK25" s="518"/>
      <c r="AL25" s="557"/>
      <c r="AM25" s="517" t="s">
        <v>127</v>
      </c>
      <c r="AN25" s="518"/>
      <c r="AO25" s="518"/>
      <c r="AP25" s="518"/>
      <c r="AQ25" s="518"/>
      <c r="AR25" s="557"/>
      <c r="AS25" s="517" t="s">
        <v>127</v>
      </c>
      <c r="AT25" s="518"/>
      <c r="AU25" s="518"/>
      <c r="AV25" s="518"/>
      <c r="AW25" s="518"/>
      <c r="AX25" s="519"/>
      <c r="AY25" s="426" t="s">
        <v>175</v>
      </c>
      <c r="AZ25" s="427"/>
      <c r="BA25" s="427"/>
      <c r="BB25" s="427"/>
      <c r="BC25" s="427"/>
      <c r="BD25" s="427"/>
      <c r="BE25" s="427"/>
      <c r="BF25" s="427"/>
      <c r="BG25" s="427"/>
      <c r="BH25" s="427"/>
      <c r="BI25" s="427"/>
      <c r="BJ25" s="427"/>
      <c r="BK25" s="427"/>
      <c r="BL25" s="427"/>
      <c r="BM25" s="428"/>
      <c r="BN25" s="429">
        <v>69071</v>
      </c>
      <c r="BO25" s="430"/>
      <c r="BP25" s="430"/>
      <c r="BQ25" s="430"/>
      <c r="BR25" s="430"/>
      <c r="BS25" s="430"/>
      <c r="BT25" s="430"/>
      <c r="BU25" s="431"/>
      <c r="BV25" s="429">
        <v>5355</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176</v>
      </c>
      <c r="F26" s="496"/>
      <c r="G26" s="496"/>
      <c r="H26" s="496"/>
      <c r="I26" s="496"/>
      <c r="J26" s="496"/>
      <c r="K26" s="497"/>
      <c r="L26" s="517">
        <v>1</v>
      </c>
      <c r="M26" s="518"/>
      <c r="N26" s="518"/>
      <c r="O26" s="518"/>
      <c r="P26" s="557"/>
      <c r="Q26" s="517">
        <v>5430</v>
      </c>
      <c r="R26" s="518"/>
      <c r="S26" s="518"/>
      <c r="T26" s="518"/>
      <c r="U26" s="518"/>
      <c r="V26" s="557"/>
      <c r="W26" s="616"/>
      <c r="X26" s="604"/>
      <c r="Y26" s="605"/>
      <c r="Z26" s="516" t="s">
        <v>177</v>
      </c>
      <c r="AA26" s="626"/>
      <c r="AB26" s="626"/>
      <c r="AC26" s="626"/>
      <c r="AD26" s="626"/>
      <c r="AE26" s="626"/>
      <c r="AF26" s="626"/>
      <c r="AG26" s="627"/>
      <c r="AH26" s="517">
        <v>11</v>
      </c>
      <c r="AI26" s="518"/>
      <c r="AJ26" s="518"/>
      <c r="AK26" s="518"/>
      <c r="AL26" s="557"/>
      <c r="AM26" s="517">
        <v>34276</v>
      </c>
      <c r="AN26" s="518"/>
      <c r="AO26" s="518"/>
      <c r="AP26" s="518"/>
      <c r="AQ26" s="518"/>
      <c r="AR26" s="557"/>
      <c r="AS26" s="517">
        <v>3116</v>
      </c>
      <c r="AT26" s="518"/>
      <c r="AU26" s="518"/>
      <c r="AV26" s="518"/>
      <c r="AW26" s="518"/>
      <c r="AX26" s="519"/>
      <c r="AY26" s="469" t="s">
        <v>178</v>
      </c>
      <c r="AZ26" s="470"/>
      <c r="BA26" s="470"/>
      <c r="BB26" s="470"/>
      <c r="BC26" s="470"/>
      <c r="BD26" s="470"/>
      <c r="BE26" s="470"/>
      <c r="BF26" s="470"/>
      <c r="BG26" s="470"/>
      <c r="BH26" s="470"/>
      <c r="BI26" s="470"/>
      <c r="BJ26" s="470"/>
      <c r="BK26" s="470"/>
      <c r="BL26" s="470"/>
      <c r="BM26" s="471"/>
      <c r="BN26" s="466" t="s">
        <v>127</v>
      </c>
      <c r="BO26" s="467"/>
      <c r="BP26" s="467"/>
      <c r="BQ26" s="467"/>
      <c r="BR26" s="467"/>
      <c r="BS26" s="467"/>
      <c r="BT26" s="467"/>
      <c r="BU26" s="468"/>
      <c r="BV26" s="466" t="s">
        <v>174</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179</v>
      </c>
      <c r="F27" s="496"/>
      <c r="G27" s="496"/>
      <c r="H27" s="496"/>
      <c r="I27" s="496"/>
      <c r="J27" s="496"/>
      <c r="K27" s="497"/>
      <c r="L27" s="517">
        <v>1</v>
      </c>
      <c r="M27" s="518"/>
      <c r="N27" s="518"/>
      <c r="O27" s="518"/>
      <c r="P27" s="557"/>
      <c r="Q27" s="517">
        <v>3000</v>
      </c>
      <c r="R27" s="518"/>
      <c r="S27" s="518"/>
      <c r="T27" s="518"/>
      <c r="U27" s="518"/>
      <c r="V27" s="557"/>
      <c r="W27" s="616"/>
      <c r="X27" s="604"/>
      <c r="Y27" s="605"/>
      <c r="Z27" s="516" t="s">
        <v>180</v>
      </c>
      <c r="AA27" s="496"/>
      <c r="AB27" s="496"/>
      <c r="AC27" s="496"/>
      <c r="AD27" s="496"/>
      <c r="AE27" s="496"/>
      <c r="AF27" s="496"/>
      <c r="AG27" s="497"/>
      <c r="AH27" s="517">
        <v>23</v>
      </c>
      <c r="AI27" s="518"/>
      <c r="AJ27" s="518"/>
      <c r="AK27" s="518"/>
      <c r="AL27" s="557"/>
      <c r="AM27" s="517">
        <v>58722</v>
      </c>
      <c r="AN27" s="518"/>
      <c r="AO27" s="518"/>
      <c r="AP27" s="518"/>
      <c r="AQ27" s="518"/>
      <c r="AR27" s="557"/>
      <c r="AS27" s="517">
        <v>2553</v>
      </c>
      <c r="AT27" s="518"/>
      <c r="AU27" s="518"/>
      <c r="AV27" s="518"/>
      <c r="AW27" s="518"/>
      <c r="AX27" s="519"/>
      <c r="AY27" s="558" t="s">
        <v>181</v>
      </c>
      <c r="AZ27" s="559"/>
      <c r="BA27" s="559"/>
      <c r="BB27" s="559"/>
      <c r="BC27" s="559"/>
      <c r="BD27" s="559"/>
      <c r="BE27" s="559"/>
      <c r="BF27" s="559"/>
      <c r="BG27" s="559"/>
      <c r="BH27" s="559"/>
      <c r="BI27" s="559"/>
      <c r="BJ27" s="559"/>
      <c r="BK27" s="559"/>
      <c r="BL27" s="559"/>
      <c r="BM27" s="560"/>
      <c r="BN27" s="639" t="s">
        <v>127</v>
      </c>
      <c r="BO27" s="640"/>
      <c r="BP27" s="640"/>
      <c r="BQ27" s="640"/>
      <c r="BR27" s="640"/>
      <c r="BS27" s="640"/>
      <c r="BT27" s="640"/>
      <c r="BU27" s="641"/>
      <c r="BV27" s="639" t="s">
        <v>127</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182</v>
      </c>
      <c r="F28" s="496"/>
      <c r="G28" s="496"/>
      <c r="H28" s="496"/>
      <c r="I28" s="496"/>
      <c r="J28" s="496"/>
      <c r="K28" s="497"/>
      <c r="L28" s="517">
        <v>1</v>
      </c>
      <c r="M28" s="518"/>
      <c r="N28" s="518"/>
      <c r="O28" s="518"/>
      <c r="P28" s="557"/>
      <c r="Q28" s="517">
        <v>2500</v>
      </c>
      <c r="R28" s="518"/>
      <c r="S28" s="518"/>
      <c r="T28" s="518"/>
      <c r="U28" s="518"/>
      <c r="V28" s="557"/>
      <c r="W28" s="616"/>
      <c r="X28" s="604"/>
      <c r="Y28" s="605"/>
      <c r="Z28" s="516" t="s">
        <v>183</v>
      </c>
      <c r="AA28" s="496"/>
      <c r="AB28" s="496"/>
      <c r="AC28" s="496"/>
      <c r="AD28" s="496"/>
      <c r="AE28" s="496"/>
      <c r="AF28" s="496"/>
      <c r="AG28" s="497"/>
      <c r="AH28" s="517" t="s">
        <v>174</v>
      </c>
      <c r="AI28" s="518"/>
      <c r="AJ28" s="518"/>
      <c r="AK28" s="518"/>
      <c r="AL28" s="557"/>
      <c r="AM28" s="517" t="s">
        <v>174</v>
      </c>
      <c r="AN28" s="518"/>
      <c r="AO28" s="518"/>
      <c r="AP28" s="518"/>
      <c r="AQ28" s="518"/>
      <c r="AR28" s="557"/>
      <c r="AS28" s="517" t="s">
        <v>174</v>
      </c>
      <c r="AT28" s="518"/>
      <c r="AU28" s="518"/>
      <c r="AV28" s="518"/>
      <c r="AW28" s="518"/>
      <c r="AX28" s="519"/>
      <c r="AY28" s="642" t="s">
        <v>184</v>
      </c>
      <c r="AZ28" s="643"/>
      <c r="BA28" s="643"/>
      <c r="BB28" s="644"/>
      <c r="BC28" s="426" t="s">
        <v>48</v>
      </c>
      <c r="BD28" s="427"/>
      <c r="BE28" s="427"/>
      <c r="BF28" s="427"/>
      <c r="BG28" s="427"/>
      <c r="BH28" s="427"/>
      <c r="BI28" s="427"/>
      <c r="BJ28" s="427"/>
      <c r="BK28" s="427"/>
      <c r="BL28" s="427"/>
      <c r="BM28" s="428"/>
      <c r="BN28" s="429">
        <v>387112</v>
      </c>
      <c r="BO28" s="430"/>
      <c r="BP28" s="430"/>
      <c r="BQ28" s="430"/>
      <c r="BR28" s="430"/>
      <c r="BS28" s="430"/>
      <c r="BT28" s="430"/>
      <c r="BU28" s="431"/>
      <c r="BV28" s="429">
        <v>334794</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185</v>
      </c>
      <c r="F29" s="496"/>
      <c r="G29" s="496"/>
      <c r="H29" s="496"/>
      <c r="I29" s="496"/>
      <c r="J29" s="496"/>
      <c r="K29" s="497"/>
      <c r="L29" s="517">
        <v>14</v>
      </c>
      <c r="M29" s="518"/>
      <c r="N29" s="518"/>
      <c r="O29" s="518"/>
      <c r="P29" s="557"/>
      <c r="Q29" s="517">
        <v>2330</v>
      </c>
      <c r="R29" s="518"/>
      <c r="S29" s="518"/>
      <c r="T29" s="518"/>
      <c r="U29" s="518"/>
      <c r="V29" s="557"/>
      <c r="W29" s="617"/>
      <c r="X29" s="618"/>
      <c r="Y29" s="619"/>
      <c r="Z29" s="516" t="s">
        <v>186</v>
      </c>
      <c r="AA29" s="496"/>
      <c r="AB29" s="496"/>
      <c r="AC29" s="496"/>
      <c r="AD29" s="496"/>
      <c r="AE29" s="496"/>
      <c r="AF29" s="496"/>
      <c r="AG29" s="497"/>
      <c r="AH29" s="517">
        <v>192</v>
      </c>
      <c r="AI29" s="518"/>
      <c r="AJ29" s="518"/>
      <c r="AK29" s="518"/>
      <c r="AL29" s="557"/>
      <c r="AM29" s="517">
        <v>577890</v>
      </c>
      <c r="AN29" s="518"/>
      <c r="AO29" s="518"/>
      <c r="AP29" s="518"/>
      <c r="AQ29" s="518"/>
      <c r="AR29" s="557"/>
      <c r="AS29" s="517">
        <v>3010</v>
      </c>
      <c r="AT29" s="518"/>
      <c r="AU29" s="518"/>
      <c r="AV29" s="518"/>
      <c r="AW29" s="518"/>
      <c r="AX29" s="519"/>
      <c r="AY29" s="645"/>
      <c r="AZ29" s="646"/>
      <c r="BA29" s="646"/>
      <c r="BB29" s="647"/>
      <c r="BC29" s="500" t="s">
        <v>187</v>
      </c>
      <c r="BD29" s="501"/>
      <c r="BE29" s="501"/>
      <c r="BF29" s="501"/>
      <c r="BG29" s="501"/>
      <c r="BH29" s="501"/>
      <c r="BI29" s="501"/>
      <c r="BJ29" s="501"/>
      <c r="BK29" s="501"/>
      <c r="BL29" s="501"/>
      <c r="BM29" s="502"/>
      <c r="BN29" s="466">
        <v>71213</v>
      </c>
      <c r="BO29" s="467"/>
      <c r="BP29" s="467"/>
      <c r="BQ29" s="467"/>
      <c r="BR29" s="467"/>
      <c r="BS29" s="467"/>
      <c r="BT29" s="467"/>
      <c r="BU29" s="468"/>
      <c r="BV29" s="466">
        <v>71154</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188</v>
      </c>
      <c r="X30" s="624"/>
      <c r="Y30" s="624"/>
      <c r="Z30" s="624"/>
      <c r="AA30" s="624"/>
      <c r="AB30" s="624"/>
      <c r="AC30" s="624"/>
      <c r="AD30" s="624"/>
      <c r="AE30" s="624"/>
      <c r="AF30" s="624"/>
      <c r="AG30" s="625"/>
      <c r="AH30" s="582">
        <v>99.7</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200923</v>
      </c>
      <c r="BO30" s="640"/>
      <c r="BP30" s="640"/>
      <c r="BQ30" s="640"/>
      <c r="BR30" s="640"/>
      <c r="BS30" s="640"/>
      <c r="BT30" s="640"/>
      <c r="BU30" s="641"/>
      <c r="BV30" s="639">
        <v>203390</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195</v>
      </c>
      <c r="D33" s="490"/>
      <c r="E33" s="455" t="s">
        <v>196</v>
      </c>
      <c r="F33" s="455"/>
      <c r="G33" s="455"/>
      <c r="H33" s="455"/>
      <c r="I33" s="455"/>
      <c r="J33" s="455"/>
      <c r="K33" s="455"/>
      <c r="L33" s="455"/>
      <c r="M33" s="455"/>
      <c r="N33" s="455"/>
      <c r="O33" s="455"/>
      <c r="P33" s="455"/>
      <c r="Q33" s="455"/>
      <c r="R33" s="455"/>
      <c r="S33" s="455"/>
      <c r="T33" s="215"/>
      <c r="U33" s="490" t="s">
        <v>195</v>
      </c>
      <c r="V33" s="490"/>
      <c r="W33" s="455" t="s">
        <v>196</v>
      </c>
      <c r="X33" s="455"/>
      <c r="Y33" s="455"/>
      <c r="Z33" s="455"/>
      <c r="AA33" s="455"/>
      <c r="AB33" s="455"/>
      <c r="AC33" s="455"/>
      <c r="AD33" s="455"/>
      <c r="AE33" s="455"/>
      <c r="AF33" s="455"/>
      <c r="AG33" s="455"/>
      <c r="AH33" s="455"/>
      <c r="AI33" s="455"/>
      <c r="AJ33" s="455"/>
      <c r="AK33" s="455"/>
      <c r="AL33" s="215"/>
      <c r="AM33" s="490" t="s">
        <v>195</v>
      </c>
      <c r="AN33" s="490"/>
      <c r="AO33" s="455" t="s">
        <v>197</v>
      </c>
      <c r="AP33" s="455"/>
      <c r="AQ33" s="455"/>
      <c r="AR33" s="455"/>
      <c r="AS33" s="455"/>
      <c r="AT33" s="455"/>
      <c r="AU33" s="455"/>
      <c r="AV33" s="455"/>
      <c r="AW33" s="455"/>
      <c r="AX33" s="455"/>
      <c r="AY33" s="455"/>
      <c r="AZ33" s="455"/>
      <c r="BA33" s="455"/>
      <c r="BB33" s="455"/>
      <c r="BC33" s="455"/>
      <c r="BD33" s="216"/>
      <c r="BE33" s="455" t="s">
        <v>198</v>
      </c>
      <c r="BF33" s="455"/>
      <c r="BG33" s="455" t="s">
        <v>199</v>
      </c>
      <c r="BH33" s="455"/>
      <c r="BI33" s="455"/>
      <c r="BJ33" s="455"/>
      <c r="BK33" s="455"/>
      <c r="BL33" s="455"/>
      <c r="BM33" s="455"/>
      <c r="BN33" s="455"/>
      <c r="BO33" s="455"/>
      <c r="BP33" s="455"/>
      <c r="BQ33" s="455"/>
      <c r="BR33" s="455"/>
      <c r="BS33" s="455"/>
      <c r="BT33" s="455"/>
      <c r="BU33" s="455"/>
      <c r="BV33" s="216"/>
      <c r="BW33" s="490" t="s">
        <v>198</v>
      </c>
      <c r="BX33" s="490"/>
      <c r="BY33" s="455" t="s">
        <v>200</v>
      </c>
      <c r="BZ33" s="455"/>
      <c r="CA33" s="455"/>
      <c r="CB33" s="455"/>
      <c r="CC33" s="455"/>
      <c r="CD33" s="455"/>
      <c r="CE33" s="455"/>
      <c r="CF33" s="455"/>
      <c r="CG33" s="455"/>
      <c r="CH33" s="455"/>
      <c r="CI33" s="455"/>
      <c r="CJ33" s="455"/>
      <c r="CK33" s="455"/>
      <c r="CL33" s="455"/>
      <c r="CM33" s="455"/>
      <c r="CN33" s="215"/>
      <c r="CO33" s="490" t="s">
        <v>195</v>
      </c>
      <c r="CP33" s="490"/>
      <c r="CQ33" s="455" t="s">
        <v>201</v>
      </c>
      <c r="CR33" s="455"/>
      <c r="CS33" s="455"/>
      <c r="CT33" s="455"/>
      <c r="CU33" s="455"/>
      <c r="CV33" s="455"/>
      <c r="CW33" s="455"/>
      <c r="CX33" s="455"/>
      <c r="CY33" s="455"/>
      <c r="CZ33" s="455"/>
      <c r="DA33" s="455"/>
      <c r="DB33" s="455"/>
      <c r="DC33" s="455"/>
      <c r="DD33" s="455"/>
      <c r="DE33" s="455"/>
      <c r="DF33" s="215"/>
      <c r="DG33" s="651" t="s">
        <v>202</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3</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t="str">
        <f>IF(AO34="","",MAX(C34:D43,U34:V43)+1)</f>
        <v/>
      </c>
      <c r="AN34" s="652"/>
      <c r="AO34" s="653"/>
      <c r="AP34" s="653"/>
      <c r="AQ34" s="653"/>
      <c r="AR34" s="653"/>
      <c r="AS34" s="653"/>
      <c r="AT34" s="653"/>
      <c r="AU34" s="653"/>
      <c r="AV34" s="653"/>
      <c r="AW34" s="653"/>
      <c r="AX34" s="653"/>
      <c r="AY34" s="653"/>
      <c r="AZ34" s="653"/>
      <c r="BA34" s="653"/>
      <c r="BB34" s="653"/>
      <c r="BC34" s="653"/>
      <c r="BD34" s="213"/>
      <c r="BE34" s="652">
        <f>IF(BG34="","",MAX(C34:D43,U34:V43,AM34:AN43)+1)</f>
        <v>5</v>
      </c>
      <c r="BF34" s="652"/>
      <c r="BG34" s="653" t="str">
        <f>IF('各会計、関係団体の財政状況及び健全化判断比率'!B30="","",'各会計、関係団体の財政状況及び健全化判断比率'!B30)</f>
        <v>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7</v>
      </c>
      <c r="BX34" s="652"/>
      <c r="BY34" s="653" t="str">
        <f>IF('各会計、関係団体の財政状況及び健全化判断比率'!B68="","",'各会計、関係団体の財政状況及び健全化判断比率'!B68)</f>
        <v>沖縄県後期高齢者医療広域連合（一般会計）</v>
      </c>
      <c r="BZ34" s="653"/>
      <c r="CA34" s="653"/>
      <c r="CB34" s="653"/>
      <c r="CC34" s="653"/>
      <c r="CD34" s="653"/>
      <c r="CE34" s="653"/>
      <c r="CF34" s="653"/>
      <c r="CG34" s="653"/>
      <c r="CH34" s="653"/>
      <c r="CI34" s="653"/>
      <c r="CJ34" s="653"/>
      <c r="CK34" s="653"/>
      <c r="CL34" s="653"/>
      <c r="CM34" s="653"/>
      <c r="CN34" s="213"/>
      <c r="CO34" s="652" t="str">
        <f>IF(CQ34="","",MAX(C34:D43,U34:V43,AM34:AN43,BE34:BF43,BW34:BX43)+1)</f>
        <v/>
      </c>
      <c r="CP34" s="652"/>
      <c r="CQ34" s="653" t="str">
        <f>IF('各会計、関係団体の財政状況及び健全化判断比率'!BS7="","",'各会計、関係団体の財政状況及び健全化判断比率'!BS7)</f>
        <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土地区画整理事業特別会計</v>
      </c>
      <c r="F35" s="653"/>
      <c r="G35" s="653"/>
      <c r="H35" s="653"/>
      <c r="I35" s="653"/>
      <c r="J35" s="653"/>
      <c r="K35" s="653"/>
      <c r="L35" s="653"/>
      <c r="M35" s="653"/>
      <c r="N35" s="653"/>
      <c r="O35" s="653"/>
      <c r="P35" s="653"/>
      <c r="Q35" s="653"/>
      <c r="R35" s="653"/>
      <c r="S35" s="653"/>
      <c r="T35" s="213"/>
      <c r="U35" s="652">
        <f>IF(W35="","",U34+1)</f>
        <v>4</v>
      </c>
      <c r="V35" s="652"/>
      <c r="W35" s="653" t="str">
        <f>IF('各会計、関係団体の財政状況及び健全化判断比率'!B29="","",'各会計、関係団体の財政状況及び健全化判断比率'!B29)</f>
        <v>後期高齢者医療特別会計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6</v>
      </c>
      <c r="BF35" s="652"/>
      <c r="BG35" s="653" t="str">
        <f>IF('各会計、関係団体の財政状況及び健全化判断比率'!B31="","",'各会計、関係団体の財政状況及び健全化判断比率'!B31)</f>
        <v>農業集落排水事業特別会計</v>
      </c>
      <c r="BH35" s="653"/>
      <c r="BI35" s="653"/>
      <c r="BJ35" s="653"/>
      <c r="BK35" s="653"/>
      <c r="BL35" s="653"/>
      <c r="BM35" s="653"/>
      <c r="BN35" s="653"/>
      <c r="BO35" s="653"/>
      <c r="BP35" s="653"/>
      <c r="BQ35" s="653"/>
      <c r="BR35" s="653"/>
      <c r="BS35" s="653"/>
      <c r="BT35" s="653"/>
      <c r="BU35" s="653"/>
      <c r="BV35" s="213"/>
      <c r="BW35" s="652">
        <f t="shared" ref="BW35:BW43" si="2">IF(BY35="","",BW34+1)</f>
        <v>8</v>
      </c>
      <c r="BX35" s="652"/>
      <c r="BY35" s="653" t="str">
        <f>IF('各会計、関係団体の財政状況及び健全化判断比率'!B69="","",'各会計、関係団体の財政状況及び健全化判断比率'!B69)</f>
        <v>沖縄県後期高齢者医療広域連合（特別会計）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t="str">
        <f t="shared" ref="U36:U43" si="4">IF(W36="","",U35+1)</f>
        <v/>
      </c>
      <c r="V36" s="652"/>
      <c r="W36" s="653"/>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9</v>
      </c>
      <c r="BX36" s="652"/>
      <c r="BY36" s="653" t="str">
        <f>IF('各会計、関係団体の財政状況及び健全化判断比率'!B70="","",'各会計、関係団体の財政状況及び健全化判断比率'!B70)</f>
        <v>東部消防組合（一般会計）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10</v>
      </c>
      <c r="BX37" s="652"/>
      <c r="BY37" s="653" t="str">
        <f>IF('各会計、関係団体の財政状況及び健全化判断比率'!B71="","",'各会計、関係団体の財政状況及び健全化判断比率'!B71)</f>
        <v>那覇市・南風原町環境施設組合（一般会計）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11</v>
      </c>
      <c r="BX38" s="652"/>
      <c r="BY38" s="653" t="str">
        <f>IF('各会計、関係団体の財政状況及び健全化判断比率'!B72="","",'各会計、関係団体の財政状況及び健全化判断比率'!B72)</f>
        <v>南部広域市町村圏事務組合（一般会計）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12</v>
      </c>
      <c r="BX39" s="652"/>
      <c r="BY39" s="653" t="str">
        <f>IF('各会計、関係団体の財政状況及び健全化判断比率'!B73="","",'各会計、関係団体の財政状況及び健全化判断比率'!B73)</f>
        <v>南部広域市町村圏事務組合（ふるさと市町村圏基金特別会計）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13</v>
      </c>
      <c r="BX40" s="652"/>
      <c r="BY40" s="653" t="str">
        <f>IF('各会計、関係団体の財政状況及び健全化判断比率'!B74="","",'各会計、関係団体の財政状況及び健全化判断比率'!B74)</f>
        <v>南部広域市町村圏事務組合（いなんせ斎苑特別会計）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14</v>
      </c>
      <c r="BX41" s="652"/>
      <c r="BY41" s="653" t="str">
        <f>IF('各会計、関係団体の財政状況及び健全化判断比率'!B75="","",'各会計、関係団体の財政状況及び健全化判断比率'!B75)</f>
        <v>沖縄県介護保険広域連合（一般会計）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15</v>
      </c>
      <c r="BX42" s="652"/>
      <c r="BY42" s="653" t="str">
        <f>IF('各会計、関係団体の財政状況及び健全化判断比率'!B76="","",'各会計、関係団体の財政状況及び健全化判断比率'!B76)</f>
        <v>沖縄県介護保険広域連合（特別会計）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16</v>
      </c>
      <c r="BX43" s="652"/>
      <c r="BY43" s="653" t="str">
        <f>IF('各会計、関係団体の財政状況及び健全化判断比率'!B77="","",'各会計、関係団体の財政状況及び健全化判断比率'!B77)</f>
        <v>南部水道企業団（水道事業会計）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207</v>
      </c>
    </row>
    <row r="50" spans="5:5" x14ac:dyDescent="0.15">
      <c r="E50" s="187" t="s">
        <v>208</v>
      </c>
    </row>
    <row r="51" spans="5:5" x14ac:dyDescent="0.15">
      <c r="E51" s="187" t="s">
        <v>209</v>
      </c>
    </row>
    <row r="52" spans="5:5" x14ac:dyDescent="0.15">
      <c r="E52" s="187" t="s">
        <v>210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jphQF2HrcIjhmyqSAgQWEszRdo7OljvUbNF2V0T66aJ5zQZJi+VJtXXFuSYOmvMJQjQzBxjGJPGL1dmUhZdsnQ==" saltValue="N2V6jC4S2fLYy7jp9xFK3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FFFF00"/>
    <pageSetUpPr fitToPage="1"/>
  </sheetPr>
  <dimension ref="A1:P45"/>
  <sheetViews>
    <sheetView showGridLines="0" topLeftCell="G28" zoomScaleSheetLayoutView="100" workbookViewId="0">
      <selection activeCell="L20" sqref="L20:V20"/>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44" t="s">
        <v>568</v>
      </c>
      <c r="D34" s="1244"/>
      <c r="E34" s="1245"/>
      <c r="F34" s="32" t="s">
        <v>569</v>
      </c>
      <c r="G34" s="33" t="s">
        <v>570</v>
      </c>
      <c r="H34" s="33" t="s">
        <v>571</v>
      </c>
      <c r="I34" s="33" t="s">
        <v>572</v>
      </c>
      <c r="J34" s="34" t="s">
        <v>573</v>
      </c>
      <c r="K34" s="22"/>
      <c r="L34" s="22"/>
      <c r="M34" s="22"/>
      <c r="N34" s="22"/>
      <c r="O34" s="22"/>
      <c r="P34" s="22"/>
    </row>
    <row r="35" spans="1:16" ht="39" customHeight="1" x14ac:dyDescent="0.15">
      <c r="A35" s="22"/>
      <c r="B35" s="35"/>
      <c r="C35" s="1238" t="s">
        <v>574</v>
      </c>
      <c r="D35" s="1239"/>
      <c r="E35" s="1240"/>
      <c r="F35" s="36">
        <v>16.440000000000001</v>
      </c>
      <c r="G35" s="37">
        <v>18.920000000000002</v>
      </c>
      <c r="H35" s="37">
        <v>22.76</v>
      </c>
      <c r="I35" s="37">
        <v>11.73</v>
      </c>
      <c r="J35" s="38">
        <v>9.43</v>
      </c>
      <c r="K35" s="22"/>
      <c r="L35" s="22"/>
      <c r="M35" s="22"/>
      <c r="N35" s="22"/>
      <c r="O35" s="22"/>
      <c r="P35" s="22"/>
    </row>
    <row r="36" spans="1:16" ht="39" customHeight="1" x14ac:dyDescent="0.15">
      <c r="A36" s="22"/>
      <c r="B36" s="35"/>
      <c r="C36" s="1238" t="s">
        <v>575</v>
      </c>
      <c r="D36" s="1239"/>
      <c r="E36" s="1240"/>
      <c r="F36" s="36">
        <v>0.04</v>
      </c>
      <c r="G36" s="37">
        <v>0.06</v>
      </c>
      <c r="H36" s="37">
        <v>0.02</v>
      </c>
      <c r="I36" s="37">
        <v>0.03</v>
      </c>
      <c r="J36" s="38">
        <v>7.0000000000000007E-2</v>
      </c>
      <c r="K36" s="22"/>
      <c r="L36" s="22"/>
      <c r="M36" s="22"/>
      <c r="N36" s="22"/>
      <c r="O36" s="22"/>
      <c r="P36" s="22"/>
    </row>
    <row r="37" spans="1:16" ht="39" customHeight="1" x14ac:dyDescent="0.15">
      <c r="A37" s="22"/>
      <c r="B37" s="35"/>
      <c r="C37" s="1238" t="s">
        <v>576</v>
      </c>
      <c r="D37" s="1239"/>
      <c r="E37" s="1240"/>
      <c r="F37" s="36">
        <v>0.04</v>
      </c>
      <c r="G37" s="37">
        <v>0.09</v>
      </c>
      <c r="H37" s="37">
        <v>0.06</v>
      </c>
      <c r="I37" s="37">
        <v>0.05</v>
      </c>
      <c r="J37" s="38">
        <v>0.05</v>
      </c>
      <c r="K37" s="22"/>
      <c r="L37" s="22"/>
      <c r="M37" s="22"/>
      <c r="N37" s="22"/>
      <c r="O37" s="22"/>
      <c r="P37" s="22"/>
    </row>
    <row r="38" spans="1:16" ht="39" customHeight="1" x14ac:dyDescent="0.15">
      <c r="A38" s="22"/>
      <c r="B38" s="35"/>
      <c r="C38" s="1238" t="s">
        <v>577</v>
      </c>
      <c r="D38" s="1239"/>
      <c r="E38" s="1240"/>
      <c r="F38" s="36">
        <v>0.02</v>
      </c>
      <c r="G38" s="37">
        <v>0.01</v>
      </c>
      <c r="H38" s="37">
        <v>0.01</v>
      </c>
      <c r="I38" s="37">
        <v>0.02</v>
      </c>
      <c r="J38" s="38">
        <v>0.03</v>
      </c>
      <c r="K38" s="22"/>
      <c r="L38" s="22"/>
      <c r="M38" s="22"/>
      <c r="N38" s="22"/>
      <c r="O38" s="22"/>
      <c r="P38" s="22"/>
    </row>
    <row r="39" spans="1:16" ht="39" customHeight="1" x14ac:dyDescent="0.15">
      <c r="A39" s="22"/>
      <c r="B39" s="35"/>
      <c r="C39" s="1238" t="s">
        <v>578</v>
      </c>
      <c r="D39" s="1239"/>
      <c r="E39" s="1240"/>
      <c r="F39" s="36">
        <v>0</v>
      </c>
      <c r="G39" s="37">
        <v>0.01</v>
      </c>
      <c r="H39" s="37">
        <v>0</v>
      </c>
      <c r="I39" s="37">
        <v>0</v>
      </c>
      <c r="J39" s="38">
        <v>0</v>
      </c>
      <c r="K39" s="22"/>
      <c r="L39" s="22"/>
      <c r="M39" s="22"/>
      <c r="N39" s="22"/>
      <c r="O39" s="22"/>
      <c r="P39" s="22"/>
    </row>
    <row r="40" spans="1:16" ht="39" customHeight="1" x14ac:dyDescent="0.15">
      <c r="A40" s="22"/>
      <c r="B40" s="35"/>
      <c r="C40" s="1238"/>
      <c r="D40" s="1239"/>
      <c r="E40" s="1240"/>
      <c r="F40" s="36"/>
      <c r="G40" s="37"/>
      <c r="H40" s="37"/>
      <c r="I40" s="37"/>
      <c r="J40" s="38"/>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579</v>
      </c>
      <c r="D42" s="1239"/>
      <c r="E42" s="1240"/>
      <c r="F42" s="36" t="s">
        <v>516</v>
      </c>
      <c r="G42" s="37" t="s">
        <v>516</v>
      </c>
      <c r="H42" s="37" t="s">
        <v>516</v>
      </c>
      <c r="I42" s="37" t="s">
        <v>516</v>
      </c>
      <c r="J42" s="38" t="s">
        <v>516</v>
      </c>
      <c r="K42" s="22"/>
      <c r="L42" s="22"/>
      <c r="M42" s="22"/>
      <c r="N42" s="22"/>
      <c r="O42" s="22"/>
      <c r="P42" s="22"/>
    </row>
    <row r="43" spans="1:16" ht="39" customHeight="1" thickBot="1" x14ac:dyDescent="0.2">
      <c r="A43" s="22"/>
      <c r="B43" s="40"/>
      <c r="C43" s="1241" t="s">
        <v>580</v>
      </c>
      <c r="D43" s="1242"/>
      <c r="E43" s="1243"/>
      <c r="F43" s="41" t="s">
        <v>516</v>
      </c>
      <c r="G43" s="42" t="s">
        <v>516</v>
      </c>
      <c r="H43" s="42" t="s">
        <v>516</v>
      </c>
      <c r="I43" s="42" t="s">
        <v>516</v>
      </c>
      <c r="J43" s="43" t="s">
        <v>516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TM8ZyGeAA2uNt9uQLOFYMW0rz6aZQF+MG/QaDpK0cFa0Z7kEyvDi8symjmxrsM4cpWLQbWq97CWt1KzPgDnKFQ==" saltValue="lBfgNA75jWlgwKjKk+2nR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FF00"/>
    <pageSetUpPr fitToPage="1"/>
  </sheetPr>
  <dimension ref="A1:U62"/>
  <sheetViews>
    <sheetView showGridLines="0" topLeftCell="A49" zoomScaleSheetLayoutView="55" workbookViewId="0">
      <selection activeCell="L20" sqref="L20:V2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1192</v>
      </c>
      <c r="L45" s="60">
        <v>1161</v>
      </c>
      <c r="M45" s="60">
        <v>1159</v>
      </c>
      <c r="N45" s="60">
        <v>1168</v>
      </c>
      <c r="O45" s="61">
        <v>1206</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516</v>
      </c>
      <c r="L46" s="64" t="s">
        <v>516</v>
      </c>
      <c r="M46" s="64" t="s">
        <v>516</v>
      </c>
      <c r="N46" s="64" t="s">
        <v>516</v>
      </c>
      <c r="O46" s="65" t="s">
        <v>516</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516</v>
      </c>
      <c r="L47" s="64" t="s">
        <v>516</v>
      </c>
      <c r="M47" s="64" t="s">
        <v>516</v>
      </c>
      <c r="N47" s="64" t="s">
        <v>516</v>
      </c>
      <c r="O47" s="65" t="s">
        <v>516</v>
      </c>
      <c r="P47" s="48"/>
      <c r="Q47" s="48"/>
      <c r="R47" s="48"/>
      <c r="S47" s="48"/>
      <c r="T47" s="48"/>
      <c r="U47" s="48"/>
    </row>
    <row r="48" spans="1:21" ht="30.75" customHeight="1" x14ac:dyDescent="0.15">
      <c r="A48" s="48"/>
      <c r="B48" s="1248"/>
      <c r="C48" s="1249"/>
      <c r="D48" s="62"/>
      <c r="E48" s="1254" t="s">
        <v>15</v>
      </c>
      <c r="F48" s="1254"/>
      <c r="G48" s="1254"/>
      <c r="H48" s="1254"/>
      <c r="I48" s="1254"/>
      <c r="J48" s="1255"/>
      <c r="K48" s="63">
        <v>125</v>
      </c>
      <c r="L48" s="64">
        <v>115</v>
      </c>
      <c r="M48" s="64">
        <v>118</v>
      </c>
      <c r="N48" s="64">
        <v>121</v>
      </c>
      <c r="O48" s="65">
        <v>113</v>
      </c>
      <c r="P48" s="48"/>
      <c r="Q48" s="48"/>
      <c r="R48" s="48"/>
      <c r="S48" s="48"/>
      <c r="T48" s="48"/>
      <c r="U48" s="48"/>
    </row>
    <row r="49" spans="1:21" ht="30.75" customHeight="1" x14ac:dyDescent="0.15">
      <c r="A49" s="48"/>
      <c r="B49" s="1248"/>
      <c r="C49" s="1249"/>
      <c r="D49" s="62"/>
      <c r="E49" s="1254" t="s">
        <v>16</v>
      </c>
      <c r="F49" s="1254"/>
      <c r="G49" s="1254"/>
      <c r="H49" s="1254"/>
      <c r="I49" s="1254"/>
      <c r="J49" s="1255"/>
      <c r="K49" s="63">
        <v>68</v>
      </c>
      <c r="L49" s="64">
        <v>83</v>
      </c>
      <c r="M49" s="64">
        <v>84</v>
      </c>
      <c r="N49" s="64">
        <v>97</v>
      </c>
      <c r="O49" s="65">
        <v>102</v>
      </c>
      <c r="P49" s="48"/>
      <c r="Q49" s="48"/>
      <c r="R49" s="48"/>
      <c r="S49" s="48"/>
      <c r="T49" s="48"/>
      <c r="U49" s="48"/>
    </row>
    <row r="50" spans="1:21" ht="30.75" customHeight="1" x14ac:dyDescent="0.15">
      <c r="A50" s="48"/>
      <c r="B50" s="1248"/>
      <c r="C50" s="1249"/>
      <c r="D50" s="62"/>
      <c r="E50" s="1254" t="s">
        <v>17</v>
      </c>
      <c r="F50" s="1254"/>
      <c r="G50" s="1254"/>
      <c r="H50" s="1254"/>
      <c r="I50" s="1254"/>
      <c r="J50" s="1255"/>
      <c r="K50" s="63" t="s">
        <v>516</v>
      </c>
      <c r="L50" s="64" t="s">
        <v>516</v>
      </c>
      <c r="M50" s="64" t="s">
        <v>516</v>
      </c>
      <c r="N50" s="64" t="s">
        <v>516</v>
      </c>
      <c r="O50" s="65" t="s">
        <v>516</v>
      </c>
      <c r="P50" s="48"/>
      <c r="Q50" s="48"/>
      <c r="R50" s="48"/>
      <c r="S50" s="48"/>
      <c r="T50" s="48"/>
      <c r="U50" s="48"/>
    </row>
    <row r="51" spans="1:21" ht="30.75" customHeight="1" x14ac:dyDescent="0.15">
      <c r="A51" s="48"/>
      <c r="B51" s="1250"/>
      <c r="C51" s="1251"/>
      <c r="D51" s="66"/>
      <c r="E51" s="1254" t="s">
        <v>18</v>
      </c>
      <c r="F51" s="1254"/>
      <c r="G51" s="1254"/>
      <c r="H51" s="1254"/>
      <c r="I51" s="1254"/>
      <c r="J51" s="1255"/>
      <c r="K51" s="63">
        <v>0</v>
      </c>
      <c r="L51" s="64">
        <v>0</v>
      </c>
      <c r="M51" s="64">
        <v>0</v>
      </c>
      <c r="N51" s="64">
        <v>1</v>
      </c>
      <c r="O51" s="65">
        <v>1</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793</v>
      </c>
      <c r="L52" s="64">
        <v>769</v>
      </c>
      <c r="M52" s="64">
        <v>774</v>
      </c>
      <c r="N52" s="64">
        <v>789</v>
      </c>
      <c r="O52" s="65">
        <v>790</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592</v>
      </c>
      <c r="L53" s="69">
        <v>590</v>
      </c>
      <c r="M53" s="69">
        <v>587</v>
      </c>
      <c r="N53" s="69">
        <v>598</v>
      </c>
      <c r="O53" s="70">
        <v>632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581</v>
      </c>
      <c r="L56" s="80" t="s">
        <v>582</v>
      </c>
      <c r="M56" s="80" t="s">
        <v>583</v>
      </c>
      <c r="N56" s="80" t="s">
        <v>584</v>
      </c>
      <c r="O56" s="81" t="s">
        <v>585</v>
      </c>
      <c r="P56" s="48"/>
      <c r="Q56" s="48"/>
      <c r="R56" s="48"/>
      <c r="S56" s="48"/>
      <c r="T56" s="48"/>
      <c r="U56" s="48"/>
    </row>
    <row r="57" spans="1:21" ht="31.5" customHeight="1" x14ac:dyDescent="0.15">
      <c r="B57" s="1262" t="s">
        <v>25</v>
      </c>
      <c r="C57" s="1263"/>
      <c r="D57" s="1266" t="s">
        <v>26</v>
      </c>
      <c r="E57" s="1267"/>
      <c r="F57" s="1267"/>
      <c r="G57" s="1267"/>
      <c r="H57" s="1267"/>
      <c r="I57" s="1267"/>
      <c r="J57" s="1268"/>
      <c r="K57" s="82" t="s">
        <v>605</v>
      </c>
      <c r="L57" s="83" t="s">
        <v>605</v>
      </c>
      <c r="M57" s="83" t="s">
        <v>605</v>
      </c>
      <c r="N57" s="83" t="s">
        <v>606</v>
      </c>
      <c r="O57" s="84" t="s">
        <v>605</v>
      </c>
    </row>
    <row r="58" spans="1:21" ht="31.5" customHeight="1" thickBot="1" x14ac:dyDescent="0.2">
      <c r="B58" s="1264"/>
      <c r="C58" s="1265"/>
      <c r="D58" s="1269" t="s">
        <v>27</v>
      </c>
      <c r="E58" s="1270"/>
      <c r="F58" s="1270"/>
      <c r="G58" s="1270"/>
      <c r="H58" s="1270"/>
      <c r="I58" s="1270"/>
      <c r="J58" s="1271"/>
      <c r="K58" s="85" t="s">
        <v>605</v>
      </c>
      <c r="L58" s="86" t="s">
        <v>606</v>
      </c>
      <c r="M58" s="86" t="s">
        <v>605</v>
      </c>
      <c r="N58" s="86" t="s">
        <v>605</v>
      </c>
      <c r="O58" s="87" t="s">
        <v>607</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dpAsszKEj29noHqyVasiPfmmQjGaTY6UC+1f0hW4yzPDMnnUISYeQhuXhszGR5eiepkuGeZ91ZmljGRhdaMYw==" saltValue="fymG+YeBsMEcIHL4o9Yyz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FFFF00"/>
    <pageSetUpPr fitToPage="1"/>
  </sheetPr>
  <dimension ref="B1:M86"/>
  <sheetViews>
    <sheetView showGridLines="0" topLeftCell="G28" zoomScale="85" zoomScaleNormal="85" zoomScaleSheetLayoutView="100" workbookViewId="0">
      <selection activeCell="L20" sqref="L20:V20"/>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558</v>
      </c>
      <c r="J40" s="99" t="s">
        <v>559</v>
      </c>
      <c r="K40" s="99" t="s">
        <v>560</v>
      </c>
      <c r="L40" s="99" t="s">
        <v>561</v>
      </c>
      <c r="M40" s="100" t="s">
        <v>562</v>
      </c>
    </row>
    <row r="41" spans="2:13" ht="27.75" customHeight="1" x14ac:dyDescent="0.15">
      <c r="B41" s="1272" t="s">
        <v>30</v>
      </c>
      <c r="C41" s="1273"/>
      <c r="D41" s="101"/>
      <c r="E41" s="1278" t="s">
        <v>31</v>
      </c>
      <c r="F41" s="1278"/>
      <c r="G41" s="1278"/>
      <c r="H41" s="1279"/>
      <c r="I41" s="102">
        <v>14277</v>
      </c>
      <c r="J41" s="103">
        <v>14647</v>
      </c>
      <c r="K41" s="103">
        <v>14387</v>
      </c>
      <c r="L41" s="103">
        <v>14056</v>
      </c>
      <c r="M41" s="104">
        <v>13629</v>
      </c>
    </row>
    <row r="42" spans="2:13" ht="27.75" customHeight="1" x14ac:dyDescent="0.15">
      <c r="B42" s="1274"/>
      <c r="C42" s="1275"/>
      <c r="D42" s="105"/>
      <c r="E42" s="1280" t="s">
        <v>32</v>
      </c>
      <c r="F42" s="1280"/>
      <c r="G42" s="1280"/>
      <c r="H42" s="1281"/>
      <c r="I42" s="106" t="s">
        <v>516</v>
      </c>
      <c r="J42" s="107" t="s">
        <v>516</v>
      </c>
      <c r="K42" s="107" t="s">
        <v>516</v>
      </c>
      <c r="L42" s="107" t="s">
        <v>516</v>
      </c>
      <c r="M42" s="108" t="s">
        <v>516</v>
      </c>
    </row>
    <row r="43" spans="2:13" ht="27.75" customHeight="1" x14ac:dyDescent="0.15">
      <c r="B43" s="1274"/>
      <c r="C43" s="1275"/>
      <c r="D43" s="105"/>
      <c r="E43" s="1280" t="s">
        <v>33</v>
      </c>
      <c r="F43" s="1280"/>
      <c r="G43" s="1280"/>
      <c r="H43" s="1281"/>
      <c r="I43" s="106">
        <v>1900</v>
      </c>
      <c r="J43" s="107">
        <v>1840</v>
      </c>
      <c r="K43" s="107">
        <v>1835</v>
      </c>
      <c r="L43" s="107">
        <v>1790</v>
      </c>
      <c r="M43" s="108">
        <v>1772</v>
      </c>
    </row>
    <row r="44" spans="2:13" ht="27.75" customHeight="1" x14ac:dyDescent="0.15">
      <c r="B44" s="1274"/>
      <c r="C44" s="1275"/>
      <c r="D44" s="105"/>
      <c r="E44" s="1280" t="s">
        <v>34</v>
      </c>
      <c r="F44" s="1280"/>
      <c r="G44" s="1280"/>
      <c r="H44" s="1281"/>
      <c r="I44" s="106">
        <v>778</v>
      </c>
      <c r="J44" s="107">
        <v>813</v>
      </c>
      <c r="K44" s="107">
        <v>808</v>
      </c>
      <c r="L44" s="107">
        <v>809</v>
      </c>
      <c r="M44" s="108">
        <v>749</v>
      </c>
    </row>
    <row r="45" spans="2:13" ht="27.75" customHeight="1" x14ac:dyDescent="0.15">
      <c r="B45" s="1274"/>
      <c r="C45" s="1275"/>
      <c r="D45" s="105"/>
      <c r="E45" s="1280" t="s">
        <v>35</v>
      </c>
      <c r="F45" s="1280"/>
      <c r="G45" s="1280"/>
      <c r="H45" s="1281"/>
      <c r="I45" s="106">
        <v>774</v>
      </c>
      <c r="J45" s="107">
        <v>642</v>
      </c>
      <c r="K45" s="107">
        <v>547</v>
      </c>
      <c r="L45" s="107">
        <v>530</v>
      </c>
      <c r="M45" s="108">
        <v>517</v>
      </c>
    </row>
    <row r="46" spans="2:13" ht="27.75" customHeight="1" x14ac:dyDescent="0.15">
      <c r="B46" s="1274"/>
      <c r="C46" s="1275"/>
      <c r="D46" s="109"/>
      <c r="E46" s="1280" t="s">
        <v>36</v>
      </c>
      <c r="F46" s="1280"/>
      <c r="G46" s="1280"/>
      <c r="H46" s="1281"/>
      <c r="I46" s="106" t="s">
        <v>516</v>
      </c>
      <c r="J46" s="107" t="s">
        <v>516</v>
      </c>
      <c r="K46" s="107" t="s">
        <v>516</v>
      </c>
      <c r="L46" s="107" t="s">
        <v>516</v>
      </c>
      <c r="M46" s="108" t="s">
        <v>516</v>
      </c>
    </row>
    <row r="47" spans="2:13" ht="27.75" customHeight="1" x14ac:dyDescent="0.15">
      <c r="B47" s="1274"/>
      <c r="C47" s="1275"/>
      <c r="D47" s="110"/>
      <c r="E47" s="1282" t="s">
        <v>37</v>
      </c>
      <c r="F47" s="1283"/>
      <c r="G47" s="1283"/>
      <c r="H47" s="1284"/>
      <c r="I47" s="106" t="s">
        <v>516</v>
      </c>
      <c r="J47" s="107" t="s">
        <v>516</v>
      </c>
      <c r="K47" s="107" t="s">
        <v>516</v>
      </c>
      <c r="L47" s="107" t="s">
        <v>516</v>
      </c>
      <c r="M47" s="108" t="s">
        <v>516</v>
      </c>
    </row>
    <row r="48" spans="2:13" ht="27.75" customHeight="1" x14ac:dyDescent="0.15">
      <c r="B48" s="1274"/>
      <c r="C48" s="1275"/>
      <c r="D48" s="105"/>
      <c r="E48" s="1280" t="s">
        <v>38</v>
      </c>
      <c r="F48" s="1280"/>
      <c r="G48" s="1280"/>
      <c r="H48" s="1281"/>
      <c r="I48" s="106" t="s">
        <v>516</v>
      </c>
      <c r="J48" s="107" t="s">
        <v>516</v>
      </c>
      <c r="K48" s="107" t="s">
        <v>516</v>
      </c>
      <c r="L48" s="107" t="s">
        <v>516</v>
      </c>
      <c r="M48" s="108" t="s">
        <v>516</v>
      </c>
    </row>
    <row r="49" spans="2:13" ht="27.75" customHeight="1" x14ac:dyDescent="0.15">
      <c r="B49" s="1276"/>
      <c r="C49" s="1277"/>
      <c r="D49" s="105"/>
      <c r="E49" s="1280" t="s">
        <v>39</v>
      </c>
      <c r="F49" s="1280"/>
      <c r="G49" s="1280"/>
      <c r="H49" s="1281"/>
      <c r="I49" s="106" t="s">
        <v>516</v>
      </c>
      <c r="J49" s="107" t="s">
        <v>516</v>
      </c>
      <c r="K49" s="107" t="s">
        <v>516</v>
      </c>
      <c r="L49" s="107" t="s">
        <v>516</v>
      </c>
      <c r="M49" s="108" t="s">
        <v>516</v>
      </c>
    </row>
    <row r="50" spans="2:13" ht="27.75" customHeight="1" x14ac:dyDescent="0.15">
      <c r="B50" s="1285" t="s">
        <v>40</v>
      </c>
      <c r="C50" s="1286"/>
      <c r="D50" s="111"/>
      <c r="E50" s="1280" t="s">
        <v>41</v>
      </c>
      <c r="F50" s="1280"/>
      <c r="G50" s="1280"/>
      <c r="H50" s="1281"/>
      <c r="I50" s="106">
        <v>1615</v>
      </c>
      <c r="J50" s="107">
        <v>1376</v>
      </c>
      <c r="K50" s="107">
        <v>1124</v>
      </c>
      <c r="L50" s="107">
        <v>1156</v>
      </c>
      <c r="M50" s="108">
        <v>1148</v>
      </c>
    </row>
    <row r="51" spans="2:13" ht="27.75" customHeight="1" x14ac:dyDescent="0.15">
      <c r="B51" s="1274"/>
      <c r="C51" s="1275"/>
      <c r="D51" s="105"/>
      <c r="E51" s="1280" t="s">
        <v>42</v>
      </c>
      <c r="F51" s="1280"/>
      <c r="G51" s="1280"/>
      <c r="H51" s="1281"/>
      <c r="I51" s="106" t="s">
        <v>516</v>
      </c>
      <c r="J51" s="107" t="s">
        <v>516</v>
      </c>
      <c r="K51" s="107" t="s">
        <v>516</v>
      </c>
      <c r="L51" s="107" t="s">
        <v>516</v>
      </c>
      <c r="M51" s="108" t="s">
        <v>516</v>
      </c>
    </row>
    <row r="52" spans="2:13" ht="27.75" customHeight="1" x14ac:dyDescent="0.15">
      <c r="B52" s="1276"/>
      <c r="C52" s="1277"/>
      <c r="D52" s="105"/>
      <c r="E52" s="1280" t="s">
        <v>43</v>
      </c>
      <c r="F52" s="1280"/>
      <c r="G52" s="1280"/>
      <c r="H52" s="1281"/>
      <c r="I52" s="106">
        <v>9164</v>
      </c>
      <c r="J52" s="107">
        <v>9204</v>
      </c>
      <c r="K52" s="107">
        <v>9076</v>
      </c>
      <c r="L52" s="107">
        <v>8904</v>
      </c>
      <c r="M52" s="108">
        <v>8812</v>
      </c>
    </row>
    <row r="53" spans="2:13" ht="27.75" customHeight="1" thickBot="1" x14ac:dyDescent="0.2">
      <c r="B53" s="1287" t="s">
        <v>44</v>
      </c>
      <c r="C53" s="1288"/>
      <c r="D53" s="112"/>
      <c r="E53" s="1289" t="s">
        <v>45</v>
      </c>
      <c r="F53" s="1289"/>
      <c r="G53" s="1289"/>
      <c r="H53" s="1290"/>
      <c r="I53" s="113">
        <v>6950</v>
      </c>
      <c r="J53" s="114">
        <v>7362</v>
      </c>
      <c r="K53" s="114">
        <v>7376</v>
      </c>
      <c r="L53" s="114">
        <v>7125</v>
      </c>
      <c r="M53" s="115">
        <v>6705</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iXkO3Zzo22LQRA9R0uBX3f7Cl0PbTmRpZjoWUNs5tWH7Qo5leLahOLk8DwHxIz4DAT/YyOj1RfkEiIhxbSNWw==" saltValue="LDJ20QQYlk9P+IJf4oc0m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W66"/>
  <sheetViews>
    <sheetView showGridLines="0" topLeftCell="H1" zoomScale="70" zoomScaleNormal="70" zoomScaleSheetLayoutView="100" workbookViewId="0">
      <selection activeCell="L20" sqref="L20:V20"/>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560</v>
      </c>
      <c r="G54" s="124" t="s">
        <v>561</v>
      </c>
      <c r="H54" s="125" t="s">
        <v>562</v>
      </c>
    </row>
    <row r="55" spans="2:8" ht="52.5" customHeight="1" x14ac:dyDescent="0.15">
      <c r="B55" s="126"/>
      <c r="C55" s="1299" t="s">
        <v>48</v>
      </c>
      <c r="D55" s="1299"/>
      <c r="E55" s="1300"/>
      <c r="F55" s="127">
        <v>208</v>
      </c>
      <c r="G55" s="127">
        <v>335</v>
      </c>
      <c r="H55" s="128">
        <v>387</v>
      </c>
    </row>
    <row r="56" spans="2:8" ht="52.5" customHeight="1" x14ac:dyDescent="0.15">
      <c r="B56" s="129"/>
      <c r="C56" s="1301" t="s">
        <v>49</v>
      </c>
      <c r="D56" s="1301"/>
      <c r="E56" s="1302"/>
      <c r="F56" s="130">
        <v>71</v>
      </c>
      <c r="G56" s="130">
        <v>71</v>
      </c>
      <c r="H56" s="131">
        <v>71</v>
      </c>
    </row>
    <row r="57" spans="2:8" ht="53.25" customHeight="1" x14ac:dyDescent="0.15">
      <c r="B57" s="129"/>
      <c r="C57" s="1303" t="s">
        <v>50</v>
      </c>
      <c r="D57" s="1303"/>
      <c r="E57" s="1304"/>
      <c r="F57" s="132">
        <v>308</v>
      </c>
      <c r="G57" s="132">
        <v>203</v>
      </c>
      <c r="H57" s="133">
        <v>201</v>
      </c>
    </row>
    <row r="58" spans="2:8" ht="45.75" customHeight="1" x14ac:dyDescent="0.15">
      <c r="B58" s="134"/>
      <c r="C58" s="1291" t="s">
        <v>586</v>
      </c>
      <c r="D58" s="1292"/>
      <c r="E58" s="1293"/>
      <c r="F58" s="135">
        <v>244</v>
      </c>
      <c r="G58" s="135">
        <v>129</v>
      </c>
      <c r="H58" s="136">
        <v>103</v>
      </c>
    </row>
    <row r="59" spans="2:8" ht="45.75" customHeight="1" x14ac:dyDescent="0.15">
      <c r="B59" s="134"/>
      <c r="C59" s="1291" t="s">
        <v>589</v>
      </c>
      <c r="D59" s="1292"/>
      <c r="E59" s="1293"/>
      <c r="F59" s="135">
        <v>3</v>
      </c>
      <c r="G59" s="135">
        <v>18</v>
      </c>
      <c r="H59" s="136">
        <v>55</v>
      </c>
    </row>
    <row r="60" spans="2:8" ht="45.75" customHeight="1" x14ac:dyDescent="0.15">
      <c r="B60" s="134"/>
      <c r="C60" s="1291" t="s">
        <v>587</v>
      </c>
      <c r="D60" s="1292"/>
      <c r="E60" s="1293"/>
      <c r="F60" s="135">
        <v>31</v>
      </c>
      <c r="G60" s="135">
        <v>28</v>
      </c>
      <c r="H60" s="136">
        <v>18</v>
      </c>
    </row>
    <row r="61" spans="2:8" ht="45.75" customHeight="1" x14ac:dyDescent="0.15">
      <c r="B61" s="134"/>
      <c r="C61" s="1291" t="s">
        <v>588</v>
      </c>
      <c r="D61" s="1292"/>
      <c r="E61" s="1293"/>
      <c r="F61" s="135">
        <v>22</v>
      </c>
      <c r="G61" s="135">
        <v>20</v>
      </c>
      <c r="H61" s="136">
        <v>17</v>
      </c>
    </row>
    <row r="62" spans="2:8" ht="45.75" customHeight="1" thickBot="1" x14ac:dyDescent="0.2">
      <c r="B62" s="137"/>
      <c r="C62" s="1294" t="s">
        <v>590</v>
      </c>
      <c r="D62" s="1295"/>
      <c r="E62" s="1296"/>
      <c r="F62" s="138">
        <v>8</v>
      </c>
      <c r="G62" s="138">
        <v>8</v>
      </c>
      <c r="H62" s="139">
        <v>8</v>
      </c>
    </row>
    <row r="63" spans="2:8" ht="52.5" customHeight="1" thickBot="1" x14ac:dyDescent="0.2">
      <c r="B63" s="140"/>
      <c r="C63" s="1297" t="s">
        <v>51</v>
      </c>
      <c r="D63" s="1297"/>
      <c r="E63" s="1298"/>
      <c r="F63" s="141">
        <v>587</v>
      </c>
      <c r="G63" s="141">
        <v>609</v>
      </c>
      <c r="H63" s="142">
        <v>659</v>
      </c>
    </row>
    <row r="64" spans="2:8" ht="15" customHeight="1" x14ac:dyDescent="0.15"/>
    <row r="65" ht="0" hidden="1" customHeight="1" x14ac:dyDescent="0.15"/>
    <row r="66" ht="0" hidden="1" customHeight="1" x14ac:dyDescent="0.15"/>
  </sheetData>
  <sheetProtection algorithmName="SHA-512" hashValue="M6HafowrgBwKgYyU1H5TXEJXUzbQijRNWxJ27b0vz+CLT17po7q6+CF7kXUYMXp5/QBVZiv7ON8QPf3FbARtCA==" saltValue="++879a6Ny8otXvgDT3uJS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WZM191"/>
  <sheetViews>
    <sheetView showGridLines="0" zoomScale="70" zoomScaleNormal="70" zoomScaleSheetLayoutView="55" workbookViewId="0">
      <selection activeCell="L20" sqref="L20:V20"/>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608</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608</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609</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610</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5" t="s">
        <v>611</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x14ac:dyDescent="0.15">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x14ac:dyDescent="0.15">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x14ac:dyDescent="0.15">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x14ac:dyDescent="0.15">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612</v>
      </c>
    </row>
    <row r="50" spans="1:109" x14ac:dyDescent="0.15">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558</v>
      </c>
      <c r="BQ50" s="1318"/>
      <c r="BR50" s="1318"/>
      <c r="BS50" s="1318"/>
      <c r="BT50" s="1318"/>
      <c r="BU50" s="1318"/>
      <c r="BV50" s="1318"/>
      <c r="BW50" s="1318"/>
      <c r="BX50" s="1318" t="s">
        <v>559</v>
      </c>
      <c r="BY50" s="1318"/>
      <c r="BZ50" s="1318"/>
      <c r="CA50" s="1318"/>
      <c r="CB50" s="1318"/>
      <c r="CC50" s="1318"/>
      <c r="CD50" s="1318"/>
      <c r="CE50" s="1318"/>
      <c r="CF50" s="1318" t="s">
        <v>560</v>
      </c>
      <c r="CG50" s="1318"/>
      <c r="CH50" s="1318"/>
      <c r="CI50" s="1318"/>
      <c r="CJ50" s="1318"/>
      <c r="CK50" s="1318"/>
      <c r="CL50" s="1318"/>
      <c r="CM50" s="1318"/>
      <c r="CN50" s="1318" t="s">
        <v>561</v>
      </c>
      <c r="CO50" s="1318"/>
      <c r="CP50" s="1318"/>
      <c r="CQ50" s="1318"/>
      <c r="CR50" s="1318"/>
      <c r="CS50" s="1318"/>
      <c r="CT50" s="1318"/>
      <c r="CU50" s="1318"/>
      <c r="CV50" s="1318" t="s">
        <v>562</v>
      </c>
      <c r="CW50" s="1318"/>
      <c r="CX50" s="1318"/>
      <c r="CY50" s="1318"/>
      <c r="CZ50" s="1318"/>
      <c r="DA50" s="1318"/>
      <c r="DB50" s="1318"/>
      <c r="DC50" s="1318"/>
    </row>
    <row r="51" spans="1:109" ht="13.5" customHeight="1" x14ac:dyDescent="0.15">
      <c r="B51" s="394"/>
      <c r="G51" s="1325"/>
      <c r="H51" s="1325"/>
      <c r="I51" s="1323"/>
      <c r="J51" s="1323"/>
      <c r="K51" s="1320"/>
      <c r="L51" s="1320"/>
      <c r="M51" s="1320"/>
      <c r="N51" s="1320"/>
      <c r="AM51" s="403"/>
      <c r="AN51" s="1321" t="s">
        <v>613</v>
      </c>
      <c r="AO51" s="1321"/>
      <c r="AP51" s="1321"/>
      <c r="AQ51" s="1321"/>
      <c r="AR51" s="1321"/>
      <c r="AS51" s="1321"/>
      <c r="AT51" s="1321"/>
      <c r="AU51" s="1321"/>
      <c r="AV51" s="1321"/>
      <c r="AW51" s="1321"/>
      <c r="AX51" s="1321"/>
      <c r="AY51" s="1321"/>
      <c r="AZ51" s="1321"/>
      <c r="BA51" s="1321"/>
      <c r="BB51" s="1321" t="s">
        <v>614</v>
      </c>
      <c r="BC51" s="1321"/>
      <c r="BD51" s="1321"/>
      <c r="BE51" s="1321"/>
      <c r="BF51" s="1321"/>
      <c r="BG51" s="1321"/>
      <c r="BH51" s="1321"/>
      <c r="BI51" s="1321"/>
      <c r="BJ51" s="1321"/>
      <c r="BK51" s="1321"/>
      <c r="BL51" s="1321"/>
      <c r="BM51" s="1321"/>
      <c r="BN51" s="1321"/>
      <c r="BO51" s="1321"/>
      <c r="BP51" s="1322"/>
      <c r="BQ51" s="1319"/>
      <c r="BR51" s="1319"/>
      <c r="BS51" s="1319"/>
      <c r="BT51" s="1319"/>
      <c r="BU51" s="1319"/>
      <c r="BV51" s="1319"/>
      <c r="BW51" s="1319"/>
      <c r="BX51" s="1319">
        <v>123.2</v>
      </c>
      <c r="BY51" s="1319"/>
      <c r="BZ51" s="1319"/>
      <c r="CA51" s="1319"/>
      <c r="CB51" s="1319"/>
      <c r="CC51" s="1319"/>
      <c r="CD51" s="1319"/>
      <c r="CE51" s="1319"/>
      <c r="CF51" s="1319">
        <v>120.9</v>
      </c>
      <c r="CG51" s="1319"/>
      <c r="CH51" s="1319"/>
      <c r="CI51" s="1319"/>
      <c r="CJ51" s="1319"/>
      <c r="CK51" s="1319"/>
      <c r="CL51" s="1319"/>
      <c r="CM51" s="1319"/>
      <c r="CN51" s="1319">
        <v>113.4</v>
      </c>
      <c r="CO51" s="1319"/>
      <c r="CP51" s="1319"/>
      <c r="CQ51" s="1319"/>
      <c r="CR51" s="1319"/>
      <c r="CS51" s="1319"/>
      <c r="CT51" s="1319"/>
      <c r="CU51" s="1319"/>
      <c r="CV51" s="1319">
        <v>103.8</v>
      </c>
      <c r="CW51" s="1319"/>
      <c r="CX51" s="1319"/>
      <c r="CY51" s="1319"/>
      <c r="CZ51" s="1319"/>
      <c r="DA51" s="1319"/>
      <c r="DB51" s="1319"/>
      <c r="DC51" s="1319"/>
    </row>
    <row r="52" spans="1:109" x14ac:dyDescent="0.15">
      <c r="B52" s="394"/>
      <c r="G52" s="1325"/>
      <c r="H52" s="1325"/>
      <c r="I52" s="1323"/>
      <c r="J52" s="1323"/>
      <c r="K52" s="1320"/>
      <c r="L52" s="1320"/>
      <c r="M52" s="1320"/>
      <c r="N52" s="1320"/>
      <c r="AM52" s="403"/>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19"/>
      <c r="BQ52" s="1319"/>
      <c r="BR52" s="1319"/>
      <c r="BS52" s="1319"/>
      <c r="BT52" s="1319"/>
      <c r="BU52" s="1319"/>
      <c r="BV52" s="1319"/>
      <c r="BW52" s="1319"/>
      <c r="BX52" s="1319"/>
      <c r="BY52" s="1319"/>
      <c r="BZ52" s="1319"/>
      <c r="CA52" s="1319"/>
      <c r="CB52" s="1319"/>
      <c r="CC52" s="1319"/>
      <c r="CD52" s="1319"/>
      <c r="CE52" s="1319"/>
      <c r="CF52" s="1319"/>
      <c r="CG52" s="1319"/>
      <c r="CH52" s="1319"/>
      <c r="CI52" s="1319"/>
      <c r="CJ52" s="1319"/>
      <c r="CK52" s="1319"/>
      <c r="CL52" s="1319"/>
      <c r="CM52" s="1319"/>
      <c r="CN52" s="1319"/>
      <c r="CO52" s="1319"/>
      <c r="CP52" s="1319"/>
      <c r="CQ52" s="1319"/>
      <c r="CR52" s="1319"/>
      <c r="CS52" s="1319"/>
      <c r="CT52" s="1319"/>
      <c r="CU52" s="1319"/>
      <c r="CV52" s="1319"/>
      <c r="CW52" s="1319"/>
      <c r="CX52" s="1319"/>
      <c r="CY52" s="1319"/>
      <c r="CZ52" s="1319"/>
      <c r="DA52" s="1319"/>
      <c r="DB52" s="1319"/>
      <c r="DC52" s="1319"/>
    </row>
    <row r="53" spans="1:109" x14ac:dyDescent="0.15">
      <c r="A53" s="402"/>
      <c r="B53" s="394"/>
      <c r="G53" s="1325"/>
      <c r="H53" s="1325"/>
      <c r="I53" s="1314"/>
      <c r="J53" s="1314"/>
      <c r="K53" s="1320"/>
      <c r="L53" s="1320"/>
      <c r="M53" s="1320"/>
      <c r="N53" s="1320"/>
      <c r="AM53" s="403"/>
      <c r="AN53" s="1321"/>
      <c r="AO53" s="1321"/>
      <c r="AP53" s="1321"/>
      <c r="AQ53" s="1321"/>
      <c r="AR53" s="1321"/>
      <c r="AS53" s="1321"/>
      <c r="AT53" s="1321"/>
      <c r="AU53" s="1321"/>
      <c r="AV53" s="1321"/>
      <c r="AW53" s="1321"/>
      <c r="AX53" s="1321"/>
      <c r="AY53" s="1321"/>
      <c r="AZ53" s="1321"/>
      <c r="BA53" s="1321"/>
      <c r="BB53" s="1321" t="s">
        <v>615</v>
      </c>
      <c r="BC53" s="1321"/>
      <c r="BD53" s="1321"/>
      <c r="BE53" s="1321"/>
      <c r="BF53" s="1321"/>
      <c r="BG53" s="1321"/>
      <c r="BH53" s="1321"/>
      <c r="BI53" s="1321"/>
      <c r="BJ53" s="1321"/>
      <c r="BK53" s="1321"/>
      <c r="BL53" s="1321"/>
      <c r="BM53" s="1321"/>
      <c r="BN53" s="1321"/>
      <c r="BO53" s="1321"/>
      <c r="BP53" s="1322"/>
      <c r="BQ53" s="1319"/>
      <c r="BR53" s="1319"/>
      <c r="BS53" s="1319"/>
      <c r="BT53" s="1319"/>
      <c r="BU53" s="1319"/>
      <c r="BV53" s="1319"/>
      <c r="BW53" s="1319"/>
      <c r="BX53" s="1319">
        <v>50.5</v>
      </c>
      <c r="BY53" s="1319"/>
      <c r="BZ53" s="1319"/>
      <c r="CA53" s="1319"/>
      <c r="CB53" s="1319"/>
      <c r="CC53" s="1319"/>
      <c r="CD53" s="1319"/>
      <c r="CE53" s="1319"/>
      <c r="CF53" s="1319">
        <v>47.3</v>
      </c>
      <c r="CG53" s="1319"/>
      <c r="CH53" s="1319"/>
      <c r="CI53" s="1319"/>
      <c r="CJ53" s="1319"/>
      <c r="CK53" s="1319"/>
      <c r="CL53" s="1319"/>
      <c r="CM53" s="1319"/>
      <c r="CN53" s="1319">
        <v>48.8</v>
      </c>
      <c r="CO53" s="1319"/>
      <c r="CP53" s="1319"/>
      <c r="CQ53" s="1319"/>
      <c r="CR53" s="1319"/>
      <c r="CS53" s="1319"/>
      <c r="CT53" s="1319"/>
      <c r="CU53" s="1319"/>
      <c r="CV53" s="1319">
        <v>50.8</v>
      </c>
      <c r="CW53" s="1319"/>
      <c r="CX53" s="1319"/>
      <c r="CY53" s="1319"/>
      <c r="CZ53" s="1319"/>
      <c r="DA53" s="1319"/>
      <c r="DB53" s="1319"/>
      <c r="DC53" s="1319"/>
    </row>
    <row r="54" spans="1:109" x14ac:dyDescent="0.15">
      <c r="A54" s="402"/>
      <c r="B54" s="394"/>
      <c r="G54" s="1325"/>
      <c r="H54" s="1325"/>
      <c r="I54" s="1314"/>
      <c r="J54" s="1314"/>
      <c r="K54" s="1320"/>
      <c r="L54" s="1320"/>
      <c r="M54" s="1320"/>
      <c r="N54" s="1320"/>
      <c r="AM54" s="403"/>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19"/>
      <c r="BQ54" s="1319"/>
      <c r="BR54" s="1319"/>
      <c r="BS54" s="1319"/>
      <c r="BT54" s="1319"/>
      <c r="BU54" s="1319"/>
      <c r="BV54" s="1319"/>
      <c r="BW54" s="1319"/>
      <c r="BX54" s="1319"/>
      <c r="BY54" s="1319"/>
      <c r="BZ54" s="1319"/>
      <c r="CA54" s="1319"/>
      <c r="CB54" s="1319"/>
      <c r="CC54" s="1319"/>
      <c r="CD54" s="1319"/>
      <c r="CE54" s="1319"/>
      <c r="CF54" s="1319"/>
      <c r="CG54" s="1319"/>
      <c r="CH54" s="1319"/>
      <c r="CI54" s="1319"/>
      <c r="CJ54" s="1319"/>
      <c r="CK54" s="1319"/>
      <c r="CL54" s="1319"/>
      <c r="CM54" s="1319"/>
      <c r="CN54" s="1319"/>
      <c r="CO54" s="1319"/>
      <c r="CP54" s="1319"/>
      <c r="CQ54" s="1319"/>
      <c r="CR54" s="1319"/>
      <c r="CS54" s="1319"/>
      <c r="CT54" s="1319"/>
      <c r="CU54" s="1319"/>
      <c r="CV54" s="1319"/>
      <c r="CW54" s="1319"/>
      <c r="CX54" s="1319"/>
      <c r="CY54" s="1319"/>
      <c r="CZ54" s="1319"/>
      <c r="DA54" s="1319"/>
      <c r="DB54" s="1319"/>
      <c r="DC54" s="1319"/>
    </row>
    <row r="55" spans="1:109" x14ac:dyDescent="0.15">
      <c r="A55" s="402"/>
      <c r="B55" s="394"/>
      <c r="G55" s="1314"/>
      <c r="H55" s="1314"/>
      <c r="I55" s="1314"/>
      <c r="J55" s="1314"/>
      <c r="K55" s="1320"/>
      <c r="L55" s="1320"/>
      <c r="M55" s="1320"/>
      <c r="N55" s="1320"/>
      <c r="AN55" s="1318" t="s">
        <v>616</v>
      </c>
      <c r="AO55" s="1318"/>
      <c r="AP55" s="1318"/>
      <c r="AQ55" s="1318"/>
      <c r="AR55" s="1318"/>
      <c r="AS55" s="1318"/>
      <c r="AT55" s="1318"/>
      <c r="AU55" s="1318"/>
      <c r="AV55" s="1318"/>
      <c r="AW55" s="1318"/>
      <c r="AX55" s="1318"/>
      <c r="AY55" s="1318"/>
      <c r="AZ55" s="1318"/>
      <c r="BA55" s="1318"/>
      <c r="BB55" s="1321" t="s">
        <v>614</v>
      </c>
      <c r="BC55" s="1321"/>
      <c r="BD55" s="1321"/>
      <c r="BE55" s="1321"/>
      <c r="BF55" s="1321"/>
      <c r="BG55" s="1321"/>
      <c r="BH55" s="1321"/>
      <c r="BI55" s="1321"/>
      <c r="BJ55" s="1321"/>
      <c r="BK55" s="1321"/>
      <c r="BL55" s="1321"/>
      <c r="BM55" s="1321"/>
      <c r="BN55" s="1321"/>
      <c r="BO55" s="1321"/>
      <c r="BP55" s="1322"/>
      <c r="BQ55" s="1319"/>
      <c r="BR55" s="1319"/>
      <c r="BS55" s="1319"/>
      <c r="BT55" s="1319"/>
      <c r="BU55" s="1319"/>
      <c r="BV55" s="1319"/>
      <c r="BW55" s="1319"/>
      <c r="BX55" s="1319">
        <v>13</v>
      </c>
      <c r="BY55" s="1319"/>
      <c r="BZ55" s="1319"/>
      <c r="CA55" s="1319"/>
      <c r="CB55" s="1319"/>
      <c r="CC55" s="1319"/>
      <c r="CD55" s="1319"/>
      <c r="CE55" s="1319"/>
      <c r="CF55" s="1319">
        <v>21</v>
      </c>
      <c r="CG55" s="1319"/>
      <c r="CH55" s="1319"/>
      <c r="CI55" s="1319"/>
      <c r="CJ55" s="1319"/>
      <c r="CK55" s="1319"/>
      <c r="CL55" s="1319"/>
      <c r="CM55" s="1319"/>
      <c r="CN55" s="1319">
        <v>20.2</v>
      </c>
      <c r="CO55" s="1319"/>
      <c r="CP55" s="1319"/>
      <c r="CQ55" s="1319"/>
      <c r="CR55" s="1319"/>
      <c r="CS55" s="1319"/>
      <c r="CT55" s="1319"/>
      <c r="CU55" s="1319"/>
      <c r="CV55" s="1319">
        <v>18.3</v>
      </c>
      <c r="CW55" s="1319"/>
      <c r="CX55" s="1319"/>
      <c r="CY55" s="1319"/>
      <c r="CZ55" s="1319"/>
      <c r="DA55" s="1319"/>
      <c r="DB55" s="1319"/>
      <c r="DC55" s="1319"/>
    </row>
    <row r="56" spans="1:109" x14ac:dyDescent="0.15">
      <c r="A56" s="402"/>
      <c r="B56" s="394"/>
      <c r="G56" s="1314"/>
      <c r="H56" s="1314"/>
      <c r="I56" s="1314"/>
      <c r="J56" s="1314"/>
      <c r="K56" s="1320"/>
      <c r="L56" s="1320"/>
      <c r="M56" s="1320"/>
      <c r="N56" s="1320"/>
      <c r="AN56" s="1318"/>
      <c r="AO56" s="1318"/>
      <c r="AP56" s="1318"/>
      <c r="AQ56" s="1318"/>
      <c r="AR56" s="1318"/>
      <c r="AS56" s="1318"/>
      <c r="AT56" s="1318"/>
      <c r="AU56" s="1318"/>
      <c r="AV56" s="1318"/>
      <c r="AW56" s="1318"/>
      <c r="AX56" s="1318"/>
      <c r="AY56" s="1318"/>
      <c r="AZ56" s="1318"/>
      <c r="BA56" s="1318"/>
      <c r="BB56" s="1321"/>
      <c r="BC56" s="1321"/>
      <c r="BD56" s="1321"/>
      <c r="BE56" s="1321"/>
      <c r="BF56" s="1321"/>
      <c r="BG56" s="1321"/>
      <c r="BH56" s="1321"/>
      <c r="BI56" s="1321"/>
      <c r="BJ56" s="1321"/>
      <c r="BK56" s="1321"/>
      <c r="BL56" s="1321"/>
      <c r="BM56" s="1321"/>
      <c r="BN56" s="1321"/>
      <c r="BO56" s="1321"/>
      <c r="BP56" s="1319"/>
      <c r="BQ56" s="1319"/>
      <c r="BR56" s="1319"/>
      <c r="BS56" s="1319"/>
      <c r="BT56" s="1319"/>
      <c r="BU56" s="1319"/>
      <c r="BV56" s="1319"/>
      <c r="BW56" s="1319"/>
      <c r="BX56" s="1319"/>
      <c r="BY56" s="1319"/>
      <c r="BZ56" s="1319"/>
      <c r="CA56" s="1319"/>
      <c r="CB56" s="1319"/>
      <c r="CC56" s="1319"/>
      <c r="CD56" s="1319"/>
      <c r="CE56" s="1319"/>
      <c r="CF56" s="1319"/>
      <c r="CG56" s="1319"/>
      <c r="CH56" s="1319"/>
      <c r="CI56" s="1319"/>
      <c r="CJ56" s="1319"/>
      <c r="CK56" s="1319"/>
      <c r="CL56" s="1319"/>
      <c r="CM56" s="1319"/>
      <c r="CN56" s="1319"/>
      <c r="CO56" s="1319"/>
      <c r="CP56" s="1319"/>
      <c r="CQ56" s="1319"/>
      <c r="CR56" s="1319"/>
      <c r="CS56" s="1319"/>
      <c r="CT56" s="1319"/>
      <c r="CU56" s="1319"/>
      <c r="CV56" s="1319"/>
      <c r="CW56" s="1319"/>
      <c r="CX56" s="1319"/>
      <c r="CY56" s="1319"/>
      <c r="CZ56" s="1319"/>
      <c r="DA56" s="1319"/>
      <c r="DB56" s="1319"/>
      <c r="DC56" s="1319"/>
    </row>
    <row r="57" spans="1:109" s="402" customFormat="1" x14ac:dyDescent="0.15">
      <c r="B57" s="406"/>
      <c r="G57" s="1314"/>
      <c r="H57" s="1314"/>
      <c r="I57" s="1324"/>
      <c r="J57" s="1324"/>
      <c r="K57" s="1320"/>
      <c r="L57" s="1320"/>
      <c r="M57" s="1320"/>
      <c r="N57" s="1320"/>
      <c r="AM57" s="387"/>
      <c r="AN57" s="1318"/>
      <c r="AO57" s="1318"/>
      <c r="AP57" s="1318"/>
      <c r="AQ57" s="1318"/>
      <c r="AR57" s="1318"/>
      <c r="AS57" s="1318"/>
      <c r="AT57" s="1318"/>
      <c r="AU57" s="1318"/>
      <c r="AV57" s="1318"/>
      <c r="AW57" s="1318"/>
      <c r="AX57" s="1318"/>
      <c r="AY57" s="1318"/>
      <c r="AZ57" s="1318"/>
      <c r="BA57" s="1318"/>
      <c r="BB57" s="1321" t="s">
        <v>615</v>
      </c>
      <c r="BC57" s="1321"/>
      <c r="BD57" s="1321"/>
      <c r="BE57" s="1321"/>
      <c r="BF57" s="1321"/>
      <c r="BG57" s="1321"/>
      <c r="BH57" s="1321"/>
      <c r="BI57" s="1321"/>
      <c r="BJ57" s="1321"/>
      <c r="BK57" s="1321"/>
      <c r="BL57" s="1321"/>
      <c r="BM57" s="1321"/>
      <c r="BN57" s="1321"/>
      <c r="BO57" s="1321"/>
      <c r="BP57" s="1322"/>
      <c r="BQ57" s="1319"/>
      <c r="BR57" s="1319"/>
      <c r="BS57" s="1319"/>
      <c r="BT57" s="1319"/>
      <c r="BU57" s="1319"/>
      <c r="BV57" s="1319"/>
      <c r="BW57" s="1319"/>
      <c r="BX57" s="1319">
        <v>53.4</v>
      </c>
      <c r="BY57" s="1319"/>
      <c r="BZ57" s="1319"/>
      <c r="CA57" s="1319"/>
      <c r="CB57" s="1319"/>
      <c r="CC57" s="1319"/>
      <c r="CD57" s="1319"/>
      <c r="CE57" s="1319"/>
      <c r="CF57" s="1319">
        <v>56.1</v>
      </c>
      <c r="CG57" s="1319"/>
      <c r="CH57" s="1319"/>
      <c r="CI57" s="1319"/>
      <c r="CJ57" s="1319"/>
      <c r="CK57" s="1319"/>
      <c r="CL57" s="1319"/>
      <c r="CM57" s="1319"/>
      <c r="CN57" s="1319">
        <v>58.1</v>
      </c>
      <c r="CO57" s="1319"/>
      <c r="CP57" s="1319"/>
      <c r="CQ57" s="1319"/>
      <c r="CR57" s="1319"/>
      <c r="CS57" s="1319"/>
      <c r="CT57" s="1319"/>
      <c r="CU57" s="1319"/>
      <c r="CV57" s="1319">
        <v>59.1</v>
      </c>
      <c r="CW57" s="1319"/>
      <c r="CX57" s="1319"/>
      <c r="CY57" s="1319"/>
      <c r="CZ57" s="1319"/>
      <c r="DA57" s="1319"/>
      <c r="DB57" s="1319"/>
      <c r="DC57" s="1319"/>
      <c r="DD57" s="407"/>
      <c r="DE57" s="406"/>
    </row>
    <row r="58" spans="1:109" s="402" customFormat="1" x14ac:dyDescent="0.15">
      <c r="A58" s="387"/>
      <c r="B58" s="406"/>
      <c r="G58" s="1314"/>
      <c r="H58" s="1314"/>
      <c r="I58" s="1324"/>
      <c r="J58" s="1324"/>
      <c r="K58" s="1320"/>
      <c r="L58" s="1320"/>
      <c r="M58" s="1320"/>
      <c r="N58" s="1320"/>
      <c r="AM58" s="387"/>
      <c r="AN58" s="1318"/>
      <c r="AO58" s="1318"/>
      <c r="AP58" s="1318"/>
      <c r="AQ58" s="1318"/>
      <c r="AR58" s="1318"/>
      <c r="AS58" s="1318"/>
      <c r="AT58" s="1318"/>
      <c r="AU58" s="1318"/>
      <c r="AV58" s="1318"/>
      <c r="AW58" s="1318"/>
      <c r="AX58" s="1318"/>
      <c r="AY58" s="1318"/>
      <c r="AZ58" s="1318"/>
      <c r="BA58" s="1318"/>
      <c r="BB58" s="1321"/>
      <c r="BC58" s="1321"/>
      <c r="BD58" s="1321"/>
      <c r="BE58" s="1321"/>
      <c r="BF58" s="1321"/>
      <c r="BG58" s="1321"/>
      <c r="BH58" s="1321"/>
      <c r="BI58" s="1321"/>
      <c r="BJ58" s="1321"/>
      <c r="BK58" s="1321"/>
      <c r="BL58" s="1321"/>
      <c r="BM58" s="1321"/>
      <c r="BN58" s="1321"/>
      <c r="BO58" s="1321"/>
      <c r="BP58" s="1319"/>
      <c r="BQ58" s="1319"/>
      <c r="BR58" s="1319"/>
      <c r="BS58" s="1319"/>
      <c r="BT58" s="1319"/>
      <c r="BU58" s="1319"/>
      <c r="BV58" s="1319"/>
      <c r="BW58" s="1319"/>
      <c r="BX58" s="1319"/>
      <c r="BY58" s="1319"/>
      <c r="BZ58" s="1319"/>
      <c r="CA58" s="1319"/>
      <c r="CB58" s="1319"/>
      <c r="CC58" s="1319"/>
      <c r="CD58" s="1319"/>
      <c r="CE58" s="1319"/>
      <c r="CF58" s="1319"/>
      <c r="CG58" s="1319"/>
      <c r="CH58" s="1319"/>
      <c r="CI58" s="1319"/>
      <c r="CJ58" s="1319"/>
      <c r="CK58" s="1319"/>
      <c r="CL58" s="1319"/>
      <c r="CM58" s="1319"/>
      <c r="CN58" s="1319"/>
      <c r="CO58" s="1319"/>
      <c r="CP58" s="1319"/>
      <c r="CQ58" s="1319"/>
      <c r="CR58" s="1319"/>
      <c r="CS58" s="1319"/>
      <c r="CT58" s="1319"/>
      <c r="CU58" s="1319"/>
      <c r="CV58" s="1319"/>
      <c r="CW58" s="1319"/>
      <c r="CX58" s="1319"/>
      <c r="CY58" s="1319"/>
      <c r="CZ58" s="1319"/>
      <c r="DA58" s="1319"/>
      <c r="DB58" s="1319"/>
      <c r="DC58" s="1319"/>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617</v>
      </c>
    </row>
    <row r="64" spans="1:109" x14ac:dyDescent="0.15">
      <c r="B64" s="394"/>
      <c r="G64" s="401"/>
      <c r="I64" s="414"/>
      <c r="J64" s="414"/>
      <c r="K64" s="414"/>
      <c r="L64" s="414"/>
      <c r="M64" s="414"/>
      <c r="N64" s="415"/>
      <c r="AM64" s="401"/>
      <c r="AN64" s="401" t="s">
        <v>610</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5" t="s">
        <v>618</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x14ac:dyDescent="0.15">
      <c r="B66" s="394"/>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x14ac:dyDescent="0.15">
      <c r="B67" s="394"/>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x14ac:dyDescent="0.15">
      <c r="B68" s="394"/>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x14ac:dyDescent="0.15">
      <c r="B69" s="394"/>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612</v>
      </c>
    </row>
    <row r="72" spans="2:107" x14ac:dyDescent="0.15">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558</v>
      </c>
      <c r="BQ72" s="1318"/>
      <c r="BR72" s="1318"/>
      <c r="BS72" s="1318"/>
      <c r="BT72" s="1318"/>
      <c r="BU72" s="1318"/>
      <c r="BV72" s="1318"/>
      <c r="BW72" s="1318"/>
      <c r="BX72" s="1318" t="s">
        <v>559</v>
      </c>
      <c r="BY72" s="1318"/>
      <c r="BZ72" s="1318"/>
      <c r="CA72" s="1318"/>
      <c r="CB72" s="1318"/>
      <c r="CC72" s="1318"/>
      <c r="CD72" s="1318"/>
      <c r="CE72" s="1318"/>
      <c r="CF72" s="1318" t="s">
        <v>560</v>
      </c>
      <c r="CG72" s="1318"/>
      <c r="CH72" s="1318"/>
      <c r="CI72" s="1318"/>
      <c r="CJ72" s="1318"/>
      <c r="CK72" s="1318"/>
      <c r="CL72" s="1318"/>
      <c r="CM72" s="1318"/>
      <c r="CN72" s="1318" t="s">
        <v>561</v>
      </c>
      <c r="CO72" s="1318"/>
      <c r="CP72" s="1318"/>
      <c r="CQ72" s="1318"/>
      <c r="CR72" s="1318"/>
      <c r="CS72" s="1318"/>
      <c r="CT72" s="1318"/>
      <c r="CU72" s="1318"/>
      <c r="CV72" s="1318" t="s">
        <v>562</v>
      </c>
      <c r="CW72" s="1318"/>
      <c r="CX72" s="1318"/>
      <c r="CY72" s="1318"/>
      <c r="CZ72" s="1318"/>
      <c r="DA72" s="1318"/>
      <c r="DB72" s="1318"/>
      <c r="DC72" s="1318"/>
    </row>
    <row r="73" spans="2:107" x14ac:dyDescent="0.15">
      <c r="B73" s="394"/>
      <c r="G73" s="1325"/>
      <c r="H73" s="1325"/>
      <c r="I73" s="1325"/>
      <c r="J73" s="1325"/>
      <c r="K73" s="1326"/>
      <c r="L73" s="1326"/>
      <c r="M73" s="1326"/>
      <c r="N73" s="1326"/>
      <c r="AM73" s="403"/>
      <c r="AN73" s="1321" t="s">
        <v>613</v>
      </c>
      <c r="AO73" s="1321"/>
      <c r="AP73" s="1321"/>
      <c r="AQ73" s="1321"/>
      <c r="AR73" s="1321"/>
      <c r="AS73" s="1321"/>
      <c r="AT73" s="1321"/>
      <c r="AU73" s="1321"/>
      <c r="AV73" s="1321"/>
      <c r="AW73" s="1321"/>
      <c r="AX73" s="1321"/>
      <c r="AY73" s="1321"/>
      <c r="AZ73" s="1321"/>
      <c r="BA73" s="1321"/>
      <c r="BB73" s="1321" t="s">
        <v>614</v>
      </c>
      <c r="BC73" s="1321"/>
      <c r="BD73" s="1321"/>
      <c r="BE73" s="1321"/>
      <c r="BF73" s="1321"/>
      <c r="BG73" s="1321"/>
      <c r="BH73" s="1321"/>
      <c r="BI73" s="1321"/>
      <c r="BJ73" s="1321"/>
      <c r="BK73" s="1321"/>
      <c r="BL73" s="1321"/>
      <c r="BM73" s="1321"/>
      <c r="BN73" s="1321"/>
      <c r="BO73" s="1321"/>
      <c r="BP73" s="1319">
        <v>121.9</v>
      </c>
      <c r="BQ73" s="1319"/>
      <c r="BR73" s="1319"/>
      <c r="BS73" s="1319"/>
      <c r="BT73" s="1319"/>
      <c r="BU73" s="1319"/>
      <c r="BV73" s="1319"/>
      <c r="BW73" s="1319"/>
      <c r="BX73" s="1319">
        <v>123.2</v>
      </c>
      <c r="BY73" s="1319"/>
      <c r="BZ73" s="1319"/>
      <c r="CA73" s="1319"/>
      <c r="CB73" s="1319"/>
      <c r="CC73" s="1319"/>
      <c r="CD73" s="1319"/>
      <c r="CE73" s="1319"/>
      <c r="CF73" s="1319">
        <v>120.9</v>
      </c>
      <c r="CG73" s="1319"/>
      <c r="CH73" s="1319"/>
      <c r="CI73" s="1319"/>
      <c r="CJ73" s="1319"/>
      <c r="CK73" s="1319"/>
      <c r="CL73" s="1319"/>
      <c r="CM73" s="1319"/>
      <c r="CN73" s="1319">
        <v>113.4</v>
      </c>
      <c r="CO73" s="1319"/>
      <c r="CP73" s="1319"/>
      <c r="CQ73" s="1319"/>
      <c r="CR73" s="1319"/>
      <c r="CS73" s="1319"/>
      <c r="CT73" s="1319"/>
      <c r="CU73" s="1319"/>
      <c r="CV73" s="1319">
        <v>103.8</v>
      </c>
      <c r="CW73" s="1319"/>
      <c r="CX73" s="1319"/>
      <c r="CY73" s="1319"/>
      <c r="CZ73" s="1319"/>
      <c r="DA73" s="1319"/>
      <c r="DB73" s="1319"/>
      <c r="DC73" s="1319"/>
    </row>
    <row r="74" spans="2:107" x14ac:dyDescent="0.15">
      <c r="B74" s="394"/>
      <c r="G74" s="1325"/>
      <c r="H74" s="1325"/>
      <c r="I74" s="1325"/>
      <c r="J74" s="1325"/>
      <c r="K74" s="1326"/>
      <c r="L74" s="1326"/>
      <c r="M74" s="1326"/>
      <c r="N74" s="1326"/>
      <c r="AM74" s="403"/>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19"/>
      <c r="BQ74" s="1319"/>
      <c r="BR74" s="1319"/>
      <c r="BS74" s="1319"/>
      <c r="BT74" s="1319"/>
      <c r="BU74" s="1319"/>
      <c r="BV74" s="1319"/>
      <c r="BW74" s="1319"/>
      <c r="BX74" s="1319"/>
      <c r="BY74" s="1319"/>
      <c r="BZ74" s="1319"/>
      <c r="CA74" s="1319"/>
      <c r="CB74" s="1319"/>
      <c r="CC74" s="1319"/>
      <c r="CD74" s="1319"/>
      <c r="CE74" s="1319"/>
      <c r="CF74" s="1319"/>
      <c r="CG74" s="1319"/>
      <c r="CH74" s="1319"/>
      <c r="CI74" s="1319"/>
      <c r="CJ74" s="1319"/>
      <c r="CK74" s="1319"/>
      <c r="CL74" s="1319"/>
      <c r="CM74" s="1319"/>
      <c r="CN74" s="1319"/>
      <c r="CO74" s="1319"/>
      <c r="CP74" s="1319"/>
      <c r="CQ74" s="1319"/>
      <c r="CR74" s="1319"/>
      <c r="CS74" s="1319"/>
      <c r="CT74" s="1319"/>
      <c r="CU74" s="1319"/>
      <c r="CV74" s="1319"/>
      <c r="CW74" s="1319"/>
      <c r="CX74" s="1319"/>
      <c r="CY74" s="1319"/>
      <c r="CZ74" s="1319"/>
      <c r="DA74" s="1319"/>
      <c r="DB74" s="1319"/>
      <c r="DC74" s="1319"/>
    </row>
    <row r="75" spans="2:107" x14ac:dyDescent="0.15">
      <c r="B75" s="394"/>
      <c r="G75" s="1325"/>
      <c r="H75" s="1325"/>
      <c r="I75" s="1314"/>
      <c r="J75" s="1314"/>
      <c r="K75" s="1320"/>
      <c r="L75" s="1320"/>
      <c r="M75" s="1320"/>
      <c r="N75" s="1320"/>
      <c r="AM75" s="403"/>
      <c r="AN75" s="1321"/>
      <c r="AO75" s="1321"/>
      <c r="AP75" s="1321"/>
      <c r="AQ75" s="1321"/>
      <c r="AR75" s="1321"/>
      <c r="AS75" s="1321"/>
      <c r="AT75" s="1321"/>
      <c r="AU75" s="1321"/>
      <c r="AV75" s="1321"/>
      <c r="AW75" s="1321"/>
      <c r="AX75" s="1321"/>
      <c r="AY75" s="1321"/>
      <c r="AZ75" s="1321"/>
      <c r="BA75" s="1321"/>
      <c r="BB75" s="1321" t="s">
        <v>619</v>
      </c>
      <c r="BC75" s="1321"/>
      <c r="BD75" s="1321"/>
      <c r="BE75" s="1321"/>
      <c r="BF75" s="1321"/>
      <c r="BG75" s="1321"/>
      <c r="BH75" s="1321"/>
      <c r="BI75" s="1321"/>
      <c r="BJ75" s="1321"/>
      <c r="BK75" s="1321"/>
      <c r="BL75" s="1321"/>
      <c r="BM75" s="1321"/>
      <c r="BN75" s="1321"/>
      <c r="BO75" s="1321"/>
      <c r="BP75" s="1319">
        <v>10.1</v>
      </c>
      <c r="BQ75" s="1319"/>
      <c r="BR75" s="1319"/>
      <c r="BS75" s="1319"/>
      <c r="BT75" s="1319"/>
      <c r="BU75" s="1319"/>
      <c r="BV75" s="1319"/>
      <c r="BW75" s="1319"/>
      <c r="BX75" s="1319">
        <v>10</v>
      </c>
      <c r="BY75" s="1319"/>
      <c r="BZ75" s="1319"/>
      <c r="CA75" s="1319"/>
      <c r="CB75" s="1319"/>
      <c r="CC75" s="1319"/>
      <c r="CD75" s="1319"/>
      <c r="CE75" s="1319"/>
      <c r="CF75" s="1319">
        <v>9.9</v>
      </c>
      <c r="CG75" s="1319"/>
      <c r="CH75" s="1319"/>
      <c r="CI75" s="1319"/>
      <c r="CJ75" s="1319"/>
      <c r="CK75" s="1319"/>
      <c r="CL75" s="1319"/>
      <c r="CM75" s="1319"/>
      <c r="CN75" s="1319">
        <v>9.6</v>
      </c>
      <c r="CO75" s="1319"/>
      <c r="CP75" s="1319"/>
      <c r="CQ75" s="1319"/>
      <c r="CR75" s="1319"/>
      <c r="CS75" s="1319"/>
      <c r="CT75" s="1319"/>
      <c r="CU75" s="1319"/>
      <c r="CV75" s="1319">
        <v>9.6</v>
      </c>
      <c r="CW75" s="1319"/>
      <c r="CX75" s="1319"/>
      <c r="CY75" s="1319"/>
      <c r="CZ75" s="1319"/>
      <c r="DA75" s="1319"/>
      <c r="DB75" s="1319"/>
      <c r="DC75" s="1319"/>
    </row>
    <row r="76" spans="2:107" x14ac:dyDescent="0.15">
      <c r="B76" s="394"/>
      <c r="G76" s="1325"/>
      <c r="H76" s="1325"/>
      <c r="I76" s="1314"/>
      <c r="J76" s="1314"/>
      <c r="K76" s="1320"/>
      <c r="L76" s="1320"/>
      <c r="M76" s="1320"/>
      <c r="N76" s="1320"/>
      <c r="AM76" s="403"/>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19"/>
      <c r="BQ76" s="1319"/>
      <c r="BR76" s="1319"/>
      <c r="BS76" s="1319"/>
      <c r="BT76" s="1319"/>
      <c r="BU76" s="1319"/>
      <c r="BV76" s="1319"/>
      <c r="BW76" s="1319"/>
      <c r="BX76" s="1319"/>
      <c r="BY76" s="1319"/>
      <c r="BZ76" s="1319"/>
      <c r="CA76" s="1319"/>
      <c r="CB76" s="1319"/>
      <c r="CC76" s="1319"/>
      <c r="CD76" s="1319"/>
      <c r="CE76" s="1319"/>
      <c r="CF76" s="1319"/>
      <c r="CG76" s="1319"/>
      <c r="CH76" s="1319"/>
      <c r="CI76" s="1319"/>
      <c r="CJ76" s="1319"/>
      <c r="CK76" s="1319"/>
      <c r="CL76" s="1319"/>
      <c r="CM76" s="1319"/>
      <c r="CN76" s="1319"/>
      <c r="CO76" s="1319"/>
      <c r="CP76" s="1319"/>
      <c r="CQ76" s="1319"/>
      <c r="CR76" s="1319"/>
      <c r="CS76" s="1319"/>
      <c r="CT76" s="1319"/>
      <c r="CU76" s="1319"/>
      <c r="CV76" s="1319"/>
      <c r="CW76" s="1319"/>
      <c r="CX76" s="1319"/>
      <c r="CY76" s="1319"/>
      <c r="CZ76" s="1319"/>
      <c r="DA76" s="1319"/>
      <c r="DB76" s="1319"/>
      <c r="DC76" s="1319"/>
    </row>
    <row r="77" spans="2:107" x14ac:dyDescent="0.15">
      <c r="B77" s="394"/>
      <c r="G77" s="1314"/>
      <c r="H77" s="1314"/>
      <c r="I77" s="1314"/>
      <c r="J77" s="1314"/>
      <c r="K77" s="1326"/>
      <c r="L77" s="1326"/>
      <c r="M77" s="1326"/>
      <c r="N77" s="1326"/>
      <c r="AN77" s="1318" t="s">
        <v>616</v>
      </c>
      <c r="AO77" s="1318"/>
      <c r="AP77" s="1318"/>
      <c r="AQ77" s="1318"/>
      <c r="AR77" s="1318"/>
      <c r="AS77" s="1318"/>
      <c r="AT77" s="1318"/>
      <c r="AU77" s="1318"/>
      <c r="AV77" s="1318"/>
      <c r="AW77" s="1318"/>
      <c r="AX77" s="1318"/>
      <c r="AY77" s="1318"/>
      <c r="AZ77" s="1318"/>
      <c r="BA77" s="1318"/>
      <c r="BB77" s="1321" t="s">
        <v>614</v>
      </c>
      <c r="BC77" s="1321"/>
      <c r="BD77" s="1321"/>
      <c r="BE77" s="1321"/>
      <c r="BF77" s="1321"/>
      <c r="BG77" s="1321"/>
      <c r="BH77" s="1321"/>
      <c r="BI77" s="1321"/>
      <c r="BJ77" s="1321"/>
      <c r="BK77" s="1321"/>
      <c r="BL77" s="1321"/>
      <c r="BM77" s="1321"/>
      <c r="BN77" s="1321"/>
      <c r="BO77" s="1321"/>
      <c r="BP77" s="1319">
        <v>20.3</v>
      </c>
      <c r="BQ77" s="1319"/>
      <c r="BR77" s="1319"/>
      <c r="BS77" s="1319"/>
      <c r="BT77" s="1319"/>
      <c r="BU77" s="1319"/>
      <c r="BV77" s="1319"/>
      <c r="BW77" s="1319"/>
      <c r="BX77" s="1319">
        <v>13</v>
      </c>
      <c r="BY77" s="1319"/>
      <c r="BZ77" s="1319"/>
      <c r="CA77" s="1319"/>
      <c r="CB77" s="1319"/>
      <c r="CC77" s="1319"/>
      <c r="CD77" s="1319"/>
      <c r="CE77" s="1319"/>
      <c r="CF77" s="1319">
        <v>21</v>
      </c>
      <c r="CG77" s="1319"/>
      <c r="CH77" s="1319"/>
      <c r="CI77" s="1319"/>
      <c r="CJ77" s="1319"/>
      <c r="CK77" s="1319"/>
      <c r="CL77" s="1319"/>
      <c r="CM77" s="1319"/>
      <c r="CN77" s="1319">
        <v>20.2</v>
      </c>
      <c r="CO77" s="1319"/>
      <c r="CP77" s="1319"/>
      <c r="CQ77" s="1319"/>
      <c r="CR77" s="1319"/>
      <c r="CS77" s="1319"/>
      <c r="CT77" s="1319"/>
      <c r="CU77" s="1319"/>
      <c r="CV77" s="1319">
        <v>18.3</v>
      </c>
      <c r="CW77" s="1319"/>
      <c r="CX77" s="1319"/>
      <c r="CY77" s="1319"/>
      <c r="CZ77" s="1319"/>
      <c r="DA77" s="1319"/>
      <c r="DB77" s="1319"/>
      <c r="DC77" s="1319"/>
    </row>
    <row r="78" spans="2:107" x14ac:dyDescent="0.15">
      <c r="B78" s="394"/>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21"/>
      <c r="BC78" s="1321"/>
      <c r="BD78" s="1321"/>
      <c r="BE78" s="1321"/>
      <c r="BF78" s="1321"/>
      <c r="BG78" s="1321"/>
      <c r="BH78" s="1321"/>
      <c r="BI78" s="1321"/>
      <c r="BJ78" s="1321"/>
      <c r="BK78" s="1321"/>
      <c r="BL78" s="1321"/>
      <c r="BM78" s="1321"/>
      <c r="BN78" s="1321"/>
      <c r="BO78" s="1321"/>
      <c r="BP78" s="1319"/>
      <c r="BQ78" s="1319"/>
      <c r="BR78" s="1319"/>
      <c r="BS78" s="1319"/>
      <c r="BT78" s="1319"/>
      <c r="BU78" s="1319"/>
      <c r="BV78" s="1319"/>
      <c r="BW78" s="1319"/>
      <c r="BX78" s="1319"/>
      <c r="BY78" s="1319"/>
      <c r="BZ78" s="1319"/>
      <c r="CA78" s="1319"/>
      <c r="CB78" s="1319"/>
      <c r="CC78" s="1319"/>
      <c r="CD78" s="1319"/>
      <c r="CE78" s="1319"/>
      <c r="CF78" s="1319"/>
      <c r="CG78" s="1319"/>
      <c r="CH78" s="1319"/>
      <c r="CI78" s="1319"/>
      <c r="CJ78" s="1319"/>
      <c r="CK78" s="1319"/>
      <c r="CL78" s="1319"/>
      <c r="CM78" s="1319"/>
      <c r="CN78" s="1319"/>
      <c r="CO78" s="1319"/>
      <c r="CP78" s="1319"/>
      <c r="CQ78" s="1319"/>
      <c r="CR78" s="1319"/>
      <c r="CS78" s="1319"/>
      <c r="CT78" s="1319"/>
      <c r="CU78" s="1319"/>
      <c r="CV78" s="1319"/>
      <c r="CW78" s="1319"/>
      <c r="CX78" s="1319"/>
      <c r="CY78" s="1319"/>
      <c r="CZ78" s="1319"/>
      <c r="DA78" s="1319"/>
      <c r="DB78" s="1319"/>
      <c r="DC78" s="1319"/>
    </row>
    <row r="79" spans="2:107" x14ac:dyDescent="0.15">
      <c r="B79" s="394"/>
      <c r="G79" s="1314"/>
      <c r="H79" s="1314"/>
      <c r="I79" s="1324"/>
      <c r="J79" s="1324"/>
      <c r="K79" s="1327"/>
      <c r="L79" s="1327"/>
      <c r="M79" s="1327"/>
      <c r="N79" s="1327"/>
      <c r="AN79" s="1318"/>
      <c r="AO79" s="1318"/>
      <c r="AP79" s="1318"/>
      <c r="AQ79" s="1318"/>
      <c r="AR79" s="1318"/>
      <c r="AS79" s="1318"/>
      <c r="AT79" s="1318"/>
      <c r="AU79" s="1318"/>
      <c r="AV79" s="1318"/>
      <c r="AW79" s="1318"/>
      <c r="AX79" s="1318"/>
      <c r="AY79" s="1318"/>
      <c r="AZ79" s="1318"/>
      <c r="BA79" s="1318"/>
      <c r="BB79" s="1321" t="s">
        <v>619</v>
      </c>
      <c r="BC79" s="1321"/>
      <c r="BD79" s="1321"/>
      <c r="BE79" s="1321"/>
      <c r="BF79" s="1321"/>
      <c r="BG79" s="1321"/>
      <c r="BH79" s="1321"/>
      <c r="BI79" s="1321"/>
      <c r="BJ79" s="1321"/>
      <c r="BK79" s="1321"/>
      <c r="BL79" s="1321"/>
      <c r="BM79" s="1321"/>
      <c r="BN79" s="1321"/>
      <c r="BO79" s="1321"/>
      <c r="BP79" s="1319">
        <v>7.7</v>
      </c>
      <c r="BQ79" s="1319"/>
      <c r="BR79" s="1319"/>
      <c r="BS79" s="1319"/>
      <c r="BT79" s="1319"/>
      <c r="BU79" s="1319"/>
      <c r="BV79" s="1319"/>
      <c r="BW79" s="1319"/>
      <c r="BX79" s="1319">
        <v>6.8</v>
      </c>
      <c r="BY79" s="1319"/>
      <c r="BZ79" s="1319"/>
      <c r="CA79" s="1319"/>
      <c r="CB79" s="1319"/>
      <c r="CC79" s="1319"/>
      <c r="CD79" s="1319"/>
      <c r="CE79" s="1319"/>
      <c r="CF79" s="1319">
        <v>6.8</v>
      </c>
      <c r="CG79" s="1319"/>
      <c r="CH79" s="1319"/>
      <c r="CI79" s="1319"/>
      <c r="CJ79" s="1319"/>
      <c r="CK79" s="1319"/>
      <c r="CL79" s="1319"/>
      <c r="CM79" s="1319"/>
      <c r="CN79" s="1319">
        <v>6.8</v>
      </c>
      <c r="CO79" s="1319"/>
      <c r="CP79" s="1319"/>
      <c r="CQ79" s="1319"/>
      <c r="CR79" s="1319"/>
      <c r="CS79" s="1319"/>
      <c r="CT79" s="1319"/>
      <c r="CU79" s="1319"/>
      <c r="CV79" s="1319">
        <v>6.8</v>
      </c>
      <c r="CW79" s="1319"/>
      <c r="CX79" s="1319"/>
      <c r="CY79" s="1319"/>
      <c r="CZ79" s="1319"/>
      <c r="DA79" s="1319"/>
      <c r="DB79" s="1319"/>
      <c r="DC79" s="1319"/>
    </row>
    <row r="80" spans="2:107" x14ac:dyDescent="0.15">
      <c r="B80" s="394"/>
      <c r="G80" s="1314"/>
      <c r="H80" s="1314"/>
      <c r="I80" s="1324"/>
      <c r="J80" s="1324"/>
      <c r="K80" s="1327"/>
      <c r="L80" s="1327"/>
      <c r="M80" s="1327"/>
      <c r="N80" s="1327"/>
      <c r="AN80" s="1318"/>
      <c r="AO80" s="1318"/>
      <c r="AP80" s="1318"/>
      <c r="AQ80" s="1318"/>
      <c r="AR80" s="1318"/>
      <c r="AS80" s="1318"/>
      <c r="AT80" s="1318"/>
      <c r="AU80" s="1318"/>
      <c r="AV80" s="1318"/>
      <c r="AW80" s="1318"/>
      <c r="AX80" s="1318"/>
      <c r="AY80" s="1318"/>
      <c r="AZ80" s="1318"/>
      <c r="BA80" s="1318"/>
      <c r="BB80" s="1321"/>
      <c r="BC80" s="1321"/>
      <c r="BD80" s="1321"/>
      <c r="BE80" s="1321"/>
      <c r="BF80" s="1321"/>
      <c r="BG80" s="1321"/>
      <c r="BH80" s="1321"/>
      <c r="BI80" s="1321"/>
      <c r="BJ80" s="1321"/>
      <c r="BK80" s="1321"/>
      <c r="BL80" s="1321"/>
      <c r="BM80" s="1321"/>
      <c r="BN80" s="1321"/>
      <c r="BO80" s="1321"/>
      <c r="BP80" s="1319"/>
      <c r="BQ80" s="1319"/>
      <c r="BR80" s="1319"/>
      <c r="BS80" s="1319"/>
      <c r="BT80" s="1319"/>
      <c r="BU80" s="1319"/>
      <c r="BV80" s="1319"/>
      <c r="BW80" s="1319"/>
      <c r="BX80" s="1319"/>
      <c r="BY80" s="1319"/>
      <c r="BZ80" s="1319"/>
      <c r="CA80" s="1319"/>
      <c r="CB80" s="1319"/>
      <c r="CC80" s="1319"/>
      <c r="CD80" s="1319"/>
      <c r="CE80" s="1319"/>
      <c r="CF80" s="1319"/>
      <c r="CG80" s="1319"/>
      <c r="CH80" s="1319"/>
      <c r="CI80" s="1319"/>
      <c r="CJ80" s="1319"/>
      <c r="CK80" s="1319"/>
      <c r="CL80" s="1319"/>
      <c r="CM80" s="1319"/>
      <c r="CN80" s="1319"/>
      <c r="CO80" s="1319"/>
      <c r="CP80" s="1319"/>
      <c r="CQ80" s="1319"/>
      <c r="CR80" s="1319"/>
      <c r="CS80" s="1319"/>
      <c r="CT80" s="1319"/>
      <c r="CU80" s="1319"/>
      <c r="CV80" s="1319"/>
      <c r="CW80" s="1319"/>
      <c r="CX80" s="1319"/>
      <c r="CY80" s="1319"/>
      <c r="CZ80" s="1319"/>
      <c r="DA80" s="1319"/>
      <c r="DB80" s="1319"/>
      <c r="DC80" s="1319"/>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UafZ9AsWXlVyBGYuu61I7ztGztOhxI4mlKU8YVi9oQhml+DrhyOU4zc9EZ/MEdWtuwgRCVQfca1JrQTUucibEg==" saltValue="saWF/RFR2rOE3DgZa0d9n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R135"/>
  <sheetViews>
    <sheetView showGridLines="0" topLeftCell="A76" zoomScale="70" zoomScaleNormal="70" zoomScaleSheetLayoutView="70" workbookViewId="0">
      <selection activeCell="L20" sqref="L20:V20"/>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620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o9BSB/roVMr1t0fEpc/O1jDpregrAwMflegzgUjieUPunWiWDrUsZFTNKhxkSqbLF85coCMfGRyL4/4SbHoTgA==" saltValue="ykuLtXLU4uHB9mPwElnlV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R135"/>
  <sheetViews>
    <sheetView showGridLines="0" zoomScale="70" zoomScaleNormal="70" zoomScaleSheetLayoutView="55" workbookViewId="0">
      <selection activeCell="L20" sqref="L20:V20"/>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620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qtR8OnBGz2Y+b7m55xFfTHHqx3rj1seUrPDIi1mUa/duZV6mdSgrJca4aRchPYQl8/puy9LzDEJ82VmhiAJ3Og==" saltValue="LXzSq6K/gZK+Sq0H5U4oW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555</v>
      </c>
      <c r="G2" s="156"/>
      <c r="H2" s="157"/>
    </row>
    <row r="3" spans="1:8" x14ac:dyDescent="0.15">
      <c r="A3" s="153" t="s">
        <v>548</v>
      </c>
      <c r="B3" s="158"/>
      <c r="C3" s="159"/>
      <c r="D3" s="160">
        <v>79759</v>
      </c>
      <c r="E3" s="161"/>
      <c r="F3" s="162">
        <v>53292</v>
      </c>
      <c r="G3" s="163"/>
      <c r="H3" s="164"/>
    </row>
    <row r="4" spans="1:8" x14ac:dyDescent="0.15">
      <c r="A4" s="165"/>
      <c r="B4" s="166"/>
      <c r="C4" s="167"/>
      <c r="D4" s="168">
        <v>7331</v>
      </c>
      <c r="E4" s="169"/>
      <c r="F4" s="170">
        <v>28900</v>
      </c>
      <c r="G4" s="171"/>
      <c r="H4" s="172"/>
    </row>
    <row r="5" spans="1:8" x14ac:dyDescent="0.15">
      <c r="A5" s="153" t="s">
        <v>550</v>
      </c>
      <c r="B5" s="158"/>
      <c r="C5" s="159"/>
      <c r="D5" s="160">
        <v>97841</v>
      </c>
      <c r="E5" s="161"/>
      <c r="F5" s="162">
        <v>49919</v>
      </c>
      <c r="G5" s="163"/>
      <c r="H5" s="164"/>
    </row>
    <row r="6" spans="1:8" x14ac:dyDescent="0.15">
      <c r="A6" s="165"/>
      <c r="B6" s="166"/>
      <c r="C6" s="167"/>
      <c r="D6" s="168">
        <v>7077</v>
      </c>
      <c r="E6" s="169"/>
      <c r="F6" s="170">
        <v>26398</v>
      </c>
      <c r="G6" s="171"/>
      <c r="H6" s="172"/>
    </row>
    <row r="7" spans="1:8" x14ac:dyDescent="0.15">
      <c r="A7" s="153" t="s">
        <v>551</v>
      </c>
      <c r="B7" s="158"/>
      <c r="C7" s="159"/>
      <c r="D7" s="160">
        <v>57056</v>
      </c>
      <c r="E7" s="161"/>
      <c r="F7" s="162">
        <v>47738</v>
      </c>
      <c r="G7" s="163"/>
      <c r="H7" s="164"/>
    </row>
    <row r="8" spans="1:8" x14ac:dyDescent="0.15">
      <c r="A8" s="165"/>
      <c r="B8" s="166"/>
      <c r="C8" s="167"/>
      <c r="D8" s="168">
        <v>6386</v>
      </c>
      <c r="E8" s="169"/>
      <c r="F8" s="170">
        <v>24937</v>
      </c>
      <c r="G8" s="171"/>
      <c r="H8" s="172"/>
    </row>
    <row r="9" spans="1:8" x14ac:dyDescent="0.15">
      <c r="A9" s="153" t="s">
        <v>552</v>
      </c>
      <c r="B9" s="158"/>
      <c r="C9" s="159"/>
      <c r="D9" s="160">
        <v>63256</v>
      </c>
      <c r="E9" s="161"/>
      <c r="F9" s="162">
        <v>52191</v>
      </c>
      <c r="G9" s="163"/>
      <c r="H9" s="164"/>
    </row>
    <row r="10" spans="1:8" x14ac:dyDescent="0.15">
      <c r="A10" s="165"/>
      <c r="B10" s="166"/>
      <c r="C10" s="167"/>
      <c r="D10" s="168">
        <v>5198</v>
      </c>
      <c r="E10" s="169"/>
      <c r="F10" s="170">
        <v>24843</v>
      </c>
      <c r="G10" s="171"/>
      <c r="H10" s="172"/>
    </row>
    <row r="11" spans="1:8" x14ac:dyDescent="0.15">
      <c r="A11" s="153" t="s">
        <v>553</v>
      </c>
      <c r="B11" s="158"/>
      <c r="C11" s="159"/>
      <c r="D11" s="160">
        <v>31787</v>
      </c>
      <c r="E11" s="161"/>
      <c r="F11" s="162">
        <v>47387</v>
      </c>
      <c r="G11" s="163"/>
      <c r="H11" s="164"/>
    </row>
    <row r="12" spans="1:8" x14ac:dyDescent="0.15">
      <c r="A12" s="165"/>
      <c r="B12" s="166"/>
      <c r="C12" s="173"/>
      <c r="D12" s="168">
        <v>2984</v>
      </c>
      <c r="E12" s="169"/>
      <c r="F12" s="170">
        <v>24928</v>
      </c>
      <c r="G12" s="171"/>
      <c r="H12" s="172"/>
    </row>
    <row r="13" spans="1:8" x14ac:dyDescent="0.15">
      <c r="A13" s="153"/>
      <c r="B13" s="158"/>
      <c r="C13" s="174"/>
      <c r="D13" s="175">
        <v>65940</v>
      </c>
      <c r="E13" s="176"/>
      <c r="F13" s="177">
        <v>50105</v>
      </c>
      <c r="G13" s="178"/>
      <c r="H13" s="164"/>
    </row>
    <row r="14" spans="1:8" x14ac:dyDescent="0.15">
      <c r="A14" s="165"/>
      <c r="B14" s="166"/>
      <c r="C14" s="167"/>
      <c r="D14" s="168">
        <v>5795</v>
      </c>
      <c r="E14" s="169"/>
      <c r="F14" s="170">
        <v>26001</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16.489999999999998</v>
      </c>
      <c r="C19" s="179">
        <f>ROUND(VALUE(SUBSTITUTE(実質収支比率等に係る経年分析!G$48,"▲","-")),2)</f>
        <v>19</v>
      </c>
      <c r="D19" s="179">
        <f>ROUND(VALUE(SUBSTITUTE(実質収支比率等に係る経年分析!H$48,"▲","-")),2)</f>
        <v>22.79</v>
      </c>
      <c r="E19" s="179">
        <f>ROUND(VALUE(SUBSTITUTE(実質収支比率等に係る経年分析!I$48,"▲","-")),2)</f>
        <v>11.77</v>
      </c>
      <c r="F19" s="179">
        <f>ROUND(VALUE(SUBSTITUTE(実質収支比率等に係る経年分析!J$48,"▲","-")),2)</f>
        <v>9.2200000000000006</v>
      </c>
    </row>
    <row r="20" spans="1:11" x14ac:dyDescent="0.15">
      <c r="A20" s="179" t="s">
        <v>55</v>
      </c>
      <c r="B20" s="179">
        <f>ROUND(VALUE(SUBSTITUTE(実質収支比率等に係る経年分析!F$47,"▲","-")),2)</f>
        <v>13.44</v>
      </c>
      <c r="C20" s="179">
        <f>ROUND(VALUE(SUBSTITUTE(実質収支比率等に係る経年分析!G$47,"▲","-")),2)</f>
        <v>9.35</v>
      </c>
      <c r="D20" s="179">
        <f>ROUND(VALUE(SUBSTITUTE(実質収支比率等に係る経年分析!H$47,"▲","-")),2)</f>
        <v>3.02</v>
      </c>
      <c r="E20" s="179">
        <f>ROUND(VALUE(SUBSTITUTE(実質収支比率等に係る経年分析!I$47,"▲","-")),2)</f>
        <v>4.74</v>
      </c>
      <c r="F20" s="179">
        <f>ROUND(VALUE(SUBSTITUTE(実質収支比率等に係る経年分析!J$47,"▲","-")),2)</f>
        <v>5.34</v>
      </c>
    </row>
    <row r="21" spans="1:11" x14ac:dyDescent="0.15">
      <c r="A21" s="179" t="s">
        <v>56</v>
      </c>
      <c r="B21" s="179">
        <f>IF(ISNUMBER(VALUE(SUBSTITUTE(実質収支比率等に係る経年分析!F$49,"▲","-"))),ROUND(VALUE(SUBSTITUTE(実質収支比率等に係る経年分析!F$49,"▲","-")),2),NA())</f>
        <v>-3.21</v>
      </c>
      <c r="C21" s="179">
        <f>IF(ISNUMBER(VALUE(SUBSTITUTE(実質収支比率等に係る経年分析!G$49,"▲","-"))),ROUND(VALUE(SUBSTITUTE(実質収支比率等に係る経年分析!G$49,"▲","-")),2),NA())</f>
        <v>-0.43</v>
      </c>
      <c r="D21" s="179">
        <f>IF(ISNUMBER(VALUE(SUBSTITUTE(実質収支比率等に係る経年分析!H$49,"▲","-"))),ROUND(VALUE(SUBSTITUTE(実質収支比率等に係る経年分析!H$49,"▲","-")),2),NA())</f>
        <v>-2.0099999999999998</v>
      </c>
      <c r="E21" s="179">
        <f>IF(ISNUMBER(VALUE(SUBSTITUTE(実質収支比率等に係る経年分析!I$49,"▲","-"))),ROUND(VALUE(SUBSTITUTE(実質収支比率等に係る経年分析!I$49,"▲","-")),2),NA())</f>
        <v>-8.59</v>
      </c>
      <c r="F21" s="179">
        <f>IF(ISNUMBER(VALUE(SUBSTITUTE(実質収支比率等に係る経年分析!J$49,"▲","-"))),ROUND(VALUE(SUBSTITUTE(実質収支比率等に係る経年分析!J$49,"▲","-")),2),NA())</f>
        <v>-1.54</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str">
        <f>IF(連結実質赤字比率に係る赤字・黒字の構成分析!C$39="",NA(),連結実質赤字比率に係る赤字・黒字の構成分析!C$39)</f>
        <v>農業集落排水事業特別会計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0.03</v>
      </c>
    </row>
    <row r="33" spans="1:16" x14ac:dyDescent="0.15">
      <c r="A33" s="180" t="str">
        <f>IF(連結実質赤字比率に係る赤字・黒字の構成分析!C$37="",NA(),連結実質赤字比率に係る赤字・黒字の構成分析!C$37)</f>
        <v>下水道事業特別会計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0.04</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0.09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0.05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0.05</v>
      </c>
    </row>
    <row r="34" spans="1:16" x14ac:dyDescent="0.15">
      <c r="A34" s="180" t="str">
        <f>IF(連結実質赤字比率に係る赤字・黒字の構成分析!C$36="",NA(),連結実質赤字比率に係る赤字・黒字の構成分析!C$36)</f>
        <v>土地区画整理事業特別会計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0.04</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0.06</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0.02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0.03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7.0000000000000007E-2</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16.440000000000001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18.920000000000002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22.76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11.73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9.43</v>
      </c>
    </row>
    <row r="36" spans="1:16" x14ac:dyDescent="0.15">
      <c r="A36" s="180" t="str">
        <f>IF(連結実質赤字比率に係る赤字・黒字の構成分析!C$34="",NA(),連結実質赤字比率に係る赤字・黒字の構成分析!C$34)</f>
        <v>国民健康保険特別会計</v>
      </c>
      <c r="B36" s="180">
        <f>IF(ROUND(VALUE(SUBSTITUTE(連結実質赤字比率に係る赤字・黒字の構成分析!F$34,"▲", "-")), 2) &lt; 0, ABS(ROUND(VALUE(SUBSTITUTE(連結実質赤字比率に係る赤字・黒字の構成分析!F$34,"▲", "-")), 2)), NA())</f>
        <v>11.74</v>
      </c>
      <c r="C36" s="180" t="e">
        <f>IF(ROUND(VALUE(SUBSTITUTE(連結実質赤字比率に係る赤字・黒字の構成分析!F$34,"▲", "-")), 2) &gt;= 0, ABS(ROUND(VALUE(SUBSTITUTE(連結実質赤字比率に係る赤字・黒字の構成分析!F$34,"▲", "-")), 2)), NA())</f>
        <v>#N/A</v>
      </c>
      <c r="D36" s="180">
        <f>IF(ROUND(VALUE(SUBSTITUTE(連結実質赤字比率に係る赤字・黒字の構成分析!G$34,"▲", "-")), 2) &lt; 0, ABS(ROUND(VALUE(SUBSTITUTE(連結実質赤字比率に係る赤字・黒字の構成分析!G$34,"▲", "-")), 2)), NA())</f>
        <v>17.16</v>
      </c>
      <c r="E36" s="180" t="e">
        <f>IF(ROUND(VALUE(SUBSTITUTE(連結実質赤字比率に係る赤字・黒字の構成分析!G$34,"▲", "-")), 2) &gt;= 0, ABS(ROUND(VALUE(SUBSTITUTE(連結実質赤字比率に係る赤字・黒字の構成分析!G$34,"▲", "-")), 2)), NA())</f>
        <v>#N/A</v>
      </c>
      <c r="F36" s="180">
        <f>IF(ROUND(VALUE(SUBSTITUTE(連結実質赤字比率に係る赤字・黒字の構成分析!H$34,"▲", "-")), 2) &lt; 0, ABS(ROUND(VALUE(SUBSTITUTE(連結実質赤字比率に係る赤字・黒字の構成分析!H$34,"▲", "-")), 2)), NA())</f>
        <v>20.329999999999998</v>
      </c>
      <c r="G36" s="180" t="e">
        <f>IF(ROUND(VALUE(SUBSTITUTE(連結実質赤字比率に係る赤字・黒字の構成分析!H$34,"▲", "-")), 2) &gt;= 0, ABS(ROUND(VALUE(SUBSTITUTE(連結実質赤字比率に係る赤字・黒字の構成分析!H$34,"▲", "-")), 2)), NA())</f>
        <v>#N/A</v>
      </c>
      <c r="H36" s="180">
        <f>IF(ROUND(VALUE(SUBSTITUTE(連結実質赤字比率に係る赤字・黒字の構成分析!I$34,"▲", "-")), 2) &lt; 0, ABS(ROUND(VALUE(SUBSTITUTE(連結実質赤字比率に係る赤字・黒字の構成分析!I$34,"▲", "-")), 2)), NA())</f>
        <v>8.8699999999999992</v>
      </c>
      <c r="I36" s="180" t="e">
        <f>IF(ROUND(VALUE(SUBSTITUTE(連結実質赤字比率に係る赤字・黒字の構成分析!I$34,"▲", "-")), 2) &gt;= 0, ABS(ROUND(VALUE(SUBSTITUTE(連結実質赤字比率に係る赤字・黒字の構成分析!I$34,"▲", "-")), 2)), NA())</f>
        <v>#N/A</v>
      </c>
      <c r="J36" s="180">
        <f>IF(ROUND(VALUE(SUBSTITUTE(連結実質赤字比率に係る赤字・黒字の構成分析!J$34,"▲", "-")), 2) &lt; 0, ABS(ROUND(VALUE(SUBSTITUTE(連結実質赤字比率に係る赤字・黒字の構成分析!J$34,"▲", "-")), 2)), NA())</f>
        <v>6.82</v>
      </c>
      <c r="K36" s="180" t="e">
        <f>IF(ROUND(VALUE(SUBSTITUTE(連結実質赤字比率に係る赤字・黒字の構成分析!J$34,"▲", "-")), 2) &gt;= 0, ABS(ROUND(VALUE(SUBSTITUTE(連結実質赤字比率に係る赤字・黒字の構成分析!J$34,"▲", "-")), 2)), NA())</f>
        <v>#N/A</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793</v>
      </c>
      <c r="E42" s="181"/>
      <c r="F42" s="181"/>
      <c r="G42" s="181">
        <f>'実質公債費比率（分子）の構造'!L$52</f>
        <v>769</v>
      </c>
      <c r="H42" s="181"/>
      <c r="I42" s="181"/>
      <c r="J42" s="181">
        <f>'実質公債費比率（分子）の構造'!M$52</f>
        <v>774</v>
      </c>
      <c r="K42" s="181"/>
      <c r="L42" s="181"/>
      <c r="M42" s="181">
        <f>'実質公債費比率（分子）の構造'!N$52</f>
        <v>789</v>
      </c>
      <c r="N42" s="181"/>
      <c r="O42" s="181"/>
      <c r="P42" s="181">
        <f>'実質公債費比率（分子）の構造'!O$52</f>
        <v>790</v>
      </c>
    </row>
    <row r="43" spans="1:16" x14ac:dyDescent="0.15">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1</v>
      </c>
      <c r="L43" s="181"/>
      <c r="M43" s="181"/>
      <c r="N43" s="181">
        <f>'実質公債費比率（分子）の構造'!O$51</f>
        <v>1</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68</v>
      </c>
      <c r="C45" s="181"/>
      <c r="D45" s="181"/>
      <c r="E45" s="181">
        <f>'実質公債費比率（分子）の構造'!L$49</f>
        <v>83</v>
      </c>
      <c r="F45" s="181"/>
      <c r="G45" s="181"/>
      <c r="H45" s="181">
        <f>'実質公債費比率（分子）の構造'!M$49</f>
        <v>84</v>
      </c>
      <c r="I45" s="181"/>
      <c r="J45" s="181"/>
      <c r="K45" s="181">
        <f>'実質公債費比率（分子）の構造'!N$49</f>
        <v>97</v>
      </c>
      <c r="L45" s="181"/>
      <c r="M45" s="181"/>
      <c r="N45" s="181">
        <f>'実質公債費比率（分子）の構造'!O$49</f>
        <v>102</v>
      </c>
      <c r="O45" s="181"/>
      <c r="P45" s="181"/>
    </row>
    <row r="46" spans="1:16" x14ac:dyDescent="0.15">
      <c r="A46" s="181" t="s">
        <v>67</v>
      </c>
      <c r="B46" s="181">
        <f>'実質公債費比率（分子）の構造'!K$48</f>
        <v>125</v>
      </c>
      <c r="C46" s="181"/>
      <c r="D46" s="181"/>
      <c r="E46" s="181">
        <f>'実質公債費比率（分子）の構造'!L$48</f>
        <v>115</v>
      </c>
      <c r="F46" s="181"/>
      <c r="G46" s="181"/>
      <c r="H46" s="181">
        <f>'実質公債費比率（分子）の構造'!M$48</f>
        <v>118</v>
      </c>
      <c r="I46" s="181"/>
      <c r="J46" s="181"/>
      <c r="K46" s="181">
        <f>'実質公債費比率（分子）の構造'!N$48</f>
        <v>121</v>
      </c>
      <c r="L46" s="181"/>
      <c r="M46" s="181"/>
      <c r="N46" s="181">
        <f>'実質公債費比率（分子）の構造'!O$48</f>
        <v>113</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1192</v>
      </c>
      <c r="C49" s="181"/>
      <c r="D49" s="181"/>
      <c r="E49" s="181">
        <f>'実質公債費比率（分子）の構造'!L$45</f>
        <v>1161</v>
      </c>
      <c r="F49" s="181"/>
      <c r="G49" s="181"/>
      <c r="H49" s="181">
        <f>'実質公債費比率（分子）の構造'!M$45</f>
        <v>1159</v>
      </c>
      <c r="I49" s="181"/>
      <c r="J49" s="181"/>
      <c r="K49" s="181">
        <f>'実質公債費比率（分子）の構造'!N$45</f>
        <v>1168</v>
      </c>
      <c r="L49" s="181"/>
      <c r="M49" s="181"/>
      <c r="N49" s="181">
        <f>'実質公債費比率（分子）の構造'!O$45</f>
        <v>1206</v>
      </c>
      <c r="O49" s="181"/>
      <c r="P49" s="181"/>
    </row>
    <row r="50" spans="1:16" x14ac:dyDescent="0.15">
      <c r="A50" s="181" t="s">
        <v>71</v>
      </c>
      <c r="B50" s="181" t="e">
        <f>NA()</f>
        <v>#N/A</v>
      </c>
      <c r="C50" s="181">
        <f>IF(ISNUMBER('実質公債費比率（分子）の構造'!K$53),'実質公債費比率（分子）の構造'!K$53,NA())</f>
        <v>592</v>
      </c>
      <c r="D50" s="181" t="e">
        <f>NA()</f>
        <v>#N/A</v>
      </c>
      <c r="E50" s="181" t="e">
        <f>NA()</f>
        <v>#N/A</v>
      </c>
      <c r="F50" s="181">
        <f>IF(ISNUMBER('実質公債費比率（分子）の構造'!L$53),'実質公債費比率（分子）の構造'!L$53,NA())</f>
        <v>590</v>
      </c>
      <c r="G50" s="181" t="e">
        <f>NA()</f>
        <v>#N/A</v>
      </c>
      <c r="H50" s="181" t="e">
        <f>NA()</f>
        <v>#N/A</v>
      </c>
      <c r="I50" s="181">
        <f>IF(ISNUMBER('実質公債費比率（分子）の構造'!M$53),'実質公債費比率（分子）の構造'!M$53,NA())</f>
        <v>587</v>
      </c>
      <c r="J50" s="181" t="e">
        <f>NA()</f>
        <v>#N/A</v>
      </c>
      <c r="K50" s="181" t="e">
        <f>NA()</f>
        <v>#N/A</v>
      </c>
      <c r="L50" s="181">
        <f>IF(ISNUMBER('実質公債費比率（分子）の構造'!N$53),'実質公債費比率（分子）の構造'!N$53,NA())</f>
        <v>598</v>
      </c>
      <c r="M50" s="181" t="e">
        <f>NA()</f>
        <v>#N/A</v>
      </c>
      <c r="N50" s="181" t="e">
        <f>NA()</f>
        <v>#N/A</v>
      </c>
      <c r="O50" s="181">
        <f>IF(ISNUMBER('実質公債費比率（分子）の構造'!O$53),'実質公債費比率（分子）の構造'!O$53,NA())</f>
        <v>632</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9164</v>
      </c>
      <c r="E56" s="180"/>
      <c r="F56" s="180"/>
      <c r="G56" s="180">
        <f>'将来負担比率（分子）の構造'!J$52</f>
        <v>9204</v>
      </c>
      <c r="H56" s="180"/>
      <c r="I56" s="180"/>
      <c r="J56" s="180">
        <f>'将来負担比率（分子）の構造'!K$52</f>
        <v>9076</v>
      </c>
      <c r="K56" s="180"/>
      <c r="L56" s="180"/>
      <c r="M56" s="180">
        <f>'将来負担比率（分子）の構造'!L$52</f>
        <v>8904</v>
      </c>
      <c r="N56" s="180"/>
      <c r="O56" s="180"/>
      <c r="P56" s="180">
        <f>'将来負担比率（分子）の構造'!M$52</f>
        <v>8812</v>
      </c>
    </row>
    <row r="57" spans="1:16" x14ac:dyDescent="0.15">
      <c r="A57" s="180" t="s">
        <v>42</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15">
      <c r="A58" s="180" t="s">
        <v>41</v>
      </c>
      <c r="B58" s="180"/>
      <c r="C58" s="180"/>
      <c r="D58" s="180">
        <f>'将来負担比率（分子）の構造'!I$50</f>
        <v>1615</v>
      </c>
      <c r="E58" s="180"/>
      <c r="F58" s="180"/>
      <c r="G58" s="180">
        <f>'将来負担比率（分子）の構造'!J$50</f>
        <v>1376</v>
      </c>
      <c r="H58" s="180"/>
      <c r="I58" s="180"/>
      <c r="J58" s="180">
        <f>'将来負担比率（分子）の構造'!K$50</f>
        <v>1124</v>
      </c>
      <c r="K58" s="180"/>
      <c r="L58" s="180"/>
      <c r="M58" s="180">
        <f>'将来負担比率（分子）の構造'!L$50</f>
        <v>1156</v>
      </c>
      <c r="N58" s="180"/>
      <c r="O58" s="180"/>
      <c r="P58" s="180">
        <f>'将来負担比率（分子）の構造'!M$50</f>
        <v>1148</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774</v>
      </c>
      <c r="C62" s="180"/>
      <c r="D62" s="180"/>
      <c r="E62" s="180">
        <f>'将来負担比率（分子）の構造'!J$45</f>
        <v>642</v>
      </c>
      <c r="F62" s="180"/>
      <c r="G62" s="180"/>
      <c r="H62" s="180">
        <f>'将来負担比率（分子）の構造'!K$45</f>
        <v>547</v>
      </c>
      <c r="I62" s="180"/>
      <c r="J62" s="180"/>
      <c r="K62" s="180">
        <f>'将来負担比率（分子）の構造'!L$45</f>
        <v>530</v>
      </c>
      <c r="L62" s="180"/>
      <c r="M62" s="180"/>
      <c r="N62" s="180">
        <f>'将来負担比率（分子）の構造'!M$45</f>
        <v>517</v>
      </c>
      <c r="O62" s="180"/>
      <c r="P62" s="180"/>
    </row>
    <row r="63" spans="1:16" x14ac:dyDescent="0.15">
      <c r="A63" s="180" t="s">
        <v>34</v>
      </c>
      <c r="B63" s="180">
        <f>'将来負担比率（分子）の構造'!I$44</f>
        <v>778</v>
      </c>
      <c r="C63" s="180"/>
      <c r="D63" s="180"/>
      <c r="E63" s="180">
        <f>'将来負担比率（分子）の構造'!J$44</f>
        <v>813</v>
      </c>
      <c r="F63" s="180"/>
      <c r="G63" s="180"/>
      <c r="H63" s="180">
        <f>'将来負担比率（分子）の構造'!K$44</f>
        <v>808</v>
      </c>
      <c r="I63" s="180"/>
      <c r="J63" s="180"/>
      <c r="K63" s="180">
        <f>'将来負担比率（分子）の構造'!L$44</f>
        <v>809</v>
      </c>
      <c r="L63" s="180"/>
      <c r="M63" s="180"/>
      <c r="N63" s="180">
        <f>'将来負担比率（分子）の構造'!M$44</f>
        <v>749</v>
      </c>
      <c r="O63" s="180"/>
      <c r="P63" s="180"/>
    </row>
    <row r="64" spans="1:16" x14ac:dyDescent="0.15">
      <c r="A64" s="180" t="s">
        <v>33</v>
      </c>
      <c r="B64" s="180">
        <f>'将来負担比率（分子）の構造'!I$43</f>
        <v>1900</v>
      </c>
      <c r="C64" s="180"/>
      <c r="D64" s="180"/>
      <c r="E64" s="180">
        <f>'将来負担比率（分子）の構造'!J$43</f>
        <v>1840</v>
      </c>
      <c r="F64" s="180"/>
      <c r="G64" s="180"/>
      <c r="H64" s="180">
        <f>'将来負担比率（分子）の構造'!K$43</f>
        <v>1835</v>
      </c>
      <c r="I64" s="180"/>
      <c r="J64" s="180"/>
      <c r="K64" s="180">
        <f>'将来負担比率（分子）の構造'!L$43</f>
        <v>1790</v>
      </c>
      <c r="L64" s="180"/>
      <c r="M64" s="180"/>
      <c r="N64" s="180">
        <f>'将来負担比率（分子）の構造'!M$43</f>
        <v>1772</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14277</v>
      </c>
      <c r="C66" s="180"/>
      <c r="D66" s="180"/>
      <c r="E66" s="180">
        <f>'将来負担比率（分子）の構造'!J$41</f>
        <v>14647</v>
      </c>
      <c r="F66" s="180"/>
      <c r="G66" s="180"/>
      <c r="H66" s="180">
        <f>'将来負担比率（分子）の構造'!K$41</f>
        <v>14387</v>
      </c>
      <c r="I66" s="180"/>
      <c r="J66" s="180"/>
      <c r="K66" s="180">
        <f>'将来負担比率（分子）の構造'!L$41</f>
        <v>14056</v>
      </c>
      <c r="L66" s="180"/>
      <c r="M66" s="180"/>
      <c r="N66" s="180">
        <f>'将来負担比率（分子）の構造'!M$41</f>
        <v>13629</v>
      </c>
      <c r="O66" s="180"/>
      <c r="P66" s="180"/>
    </row>
    <row r="67" spans="1:16" x14ac:dyDescent="0.15">
      <c r="A67" s="180" t="s">
        <v>75</v>
      </c>
      <c r="B67" s="180" t="e">
        <f>NA()</f>
        <v>#N/A</v>
      </c>
      <c r="C67" s="180">
        <f>IF(ISNUMBER('将来負担比率（分子）の構造'!I$53), IF('将来負担比率（分子）の構造'!I$53 &lt; 0, 0, '将来負担比率（分子）の構造'!I$53), NA())</f>
        <v>6950</v>
      </c>
      <c r="D67" s="180" t="e">
        <f>NA()</f>
        <v>#N/A</v>
      </c>
      <c r="E67" s="180" t="e">
        <f>NA()</f>
        <v>#N/A</v>
      </c>
      <c r="F67" s="180">
        <f>IF(ISNUMBER('将来負担比率（分子）の構造'!J$53), IF('将来負担比率（分子）の構造'!J$53 &lt; 0, 0, '将来負担比率（分子）の構造'!J$53), NA())</f>
        <v>7362</v>
      </c>
      <c r="G67" s="180" t="e">
        <f>NA()</f>
        <v>#N/A</v>
      </c>
      <c r="H67" s="180" t="e">
        <f>NA()</f>
        <v>#N/A</v>
      </c>
      <c r="I67" s="180">
        <f>IF(ISNUMBER('将来負担比率（分子）の構造'!K$53), IF('将来負担比率（分子）の構造'!K$53 &lt; 0, 0, '将来負担比率（分子）の構造'!K$53), NA())</f>
        <v>7376</v>
      </c>
      <c r="J67" s="180" t="e">
        <f>NA()</f>
        <v>#N/A</v>
      </c>
      <c r="K67" s="180" t="e">
        <f>NA()</f>
        <v>#N/A</v>
      </c>
      <c r="L67" s="180">
        <f>IF(ISNUMBER('将来負担比率（分子）の構造'!L$53), IF('将来負担比率（分子）の構造'!L$53 &lt; 0, 0, '将来負担比率（分子）の構造'!L$53), NA())</f>
        <v>7125</v>
      </c>
      <c r="M67" s="180" t="e">
        <f>NA()</f>
        <v>#N/A</v>
      </c>
      <c r="N67" s="180" t="e">
        <f>NA()</f>
        <v>#N/A</v>
      </c>
      <c r="O67" s="180">
        <f>IF(ISNUMBER('将来負担比率（分子）の構造'!M$53), IF('将来負担比率（分子）の構造'!M$53 &lt; 0, 0, '将来負担比率（分子）の構造'!M$53), NA())</f>
        <v>6705</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208</v>
      </c>
      <c r="C72" s="184">
        <f>基金残高に係る経年分析!G55</f>
        <v>335</v>
      </c>
      <c r="D72" s="184">
        <f>基金残高に係る経年分析!H55</f>
        <v>387</v>
      </c>
    </row>
    <row r="73" spans="1:16" x14ac:dyDescent="0.15">
      <c r="A73" s="183" t="s">
        <v>78</v>
      </c>
      <c r="B73" s="184">
        <f>基金残高に係る経年分析!F56</f>
        <v>71</v>
      </c>
      <c r="C73" s="184">
        <f>基金残高に係る経年分析!G56</f>
        <v>71</v>
      </c>
      <c r="D73" s="184">
        <f>基金残高に係る経年分析!H56</f>
        <v>71</v>
      </c>
    </row>
    <row r="74" spans="1:16" x14ac:dyDescent="0.15">
      <c r="A74" s="183" t="s">
        <v>79</v>
      </c>
      <c r="B74" s="184">
        <f>基金残高に係る経年分析!F57</f>
        <v>308</v>
      </c>
      <c r="C74" s="184">
        <f>基金残高に係る経年分析!G57</f>
        <v>203</v>
      </c>
      <c r="D74" s="184">
        <f>基金残高に係る経年分析!H57</f>
        <v>201</v>
      </c>
    </row>
  </sheetData>
  <sheetProtection algorithmName="SHA-512" hashValue="okVGSx2zjDk9GwauHdQmGdHpBQgofOEwecMtcDJHFmYgW3lJoJdRB58dsy7lQmTUaJLlmBYBa30LiQy0KORU3Q==" saltValue="jA96nNGRUCVCyvVfjSAWD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7" workbookViewId="0">
      <selection activeCell="B20" sqref="B20:Y20"/>
    </sheetView>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211</v>
      </c>
      <c r="DI1" s="656"/>
      <c r="DJ1" s="656"/>
      <c r="DK1" s="656"/>
      <c r="DL1" s="656"/>
      <c r="DM1" s="656"/>
      <c r="DN1" s="657"/>
      <c r="DO1" s="225"/>
      <c r="DP1" s="655" t="s">
        <v>212</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214</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215</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216</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217</v>
      </c>
      <c r="S4" s="659"/>
      <c r="T4" s="659"/>
      <c r="U4" s="659"/>
      <c r="V4" s="659"/>
      <c r="W4" s="659"/>
      <c r="X4" s="659"/>
      <c r="Y4" s="660"/>
      <c r="Z4" s="658" t="s">
        <v>218</v>
      </c>
      <c r="AA4" s="659"/>
      <c r="AB4" s="659"/>
      <c r="AC4" s="660"/>
      <c r="AD4" s="658" t="s">
        <v>219</v>
      </c>
      <c r="AE4" s="659"/>
      <c r="AF4" s="659"/>
      <c r="AG4" s="659"/>
      <c r="AH4" s="659"/>
      <c r="AI4" s="659"/>
      <c r="AJ4" s="659"/>
      <c r="AK4" s="660"/>
      <c r="AL4" s="658" t="s">
        <v>218</v>
      </c>
      <c r="AM4" s="659"/>
      <c r="AN4" s="659"/>
      <c r="AO4" s="660"/>
      <c r="AP4" s="664" t="s">
        <v>220</v>
      </c>
      <c r="AQ4" s="664"/>
      <c r="AR4" s="664"/>
      <c r="AS4" s="664"/>
      <c r="AT4" s="664"/>
      <c r="AU4" s="664"/>
      <c r="AV4" s="664"/>
      <c r="AW4" s="664"/>
      <c r="AX4" s="664"/>
      <c r="AY4" s="664"/>
      <c r="AZ4" s="664"/>
      <c r="BA4" s="664"/>
      <c r="BB4" s="664"/>
      <c r="BC4" s="664"/>
      <c r="BD4" s="664"/>
      <c r="BE4" s="664"/>
      <c r="BF4" s="664"/>
      <c r="BG4" s="664" t="s">
        <v>221</v>
      </c>
      <c r="BH4" s="664"/>
      <c r="BI4" s="664"/>
      <c r="BJ4" s="664"/>
      <c r="BK4" s="664"/>
      <c r="BL4" s="664"/>
      <c r="BM4" s="664"/>
      <c r="BN4" s="664"/>
      <c r="BO4" s="664" t="s">
        <v>218</v>
      </c>
      <c r="BP4" s="664"/>
      <c r="BQ4" s="664"/>
      <c r="BR4" s="664"/>
      <c r="BS4" s="664" t="s">
        <v>222</v>
      </c>
      <c r="BT4" s="664"/>
      <c r="BU4" s="664"/>
      <c r="BV4" s="664"/>
      <c r="BW4" s="664"/>
      <c r="BX4" s="664"/>
      <c r="BY4" s="664"/>
      <c r="BZ4" s="664"/>
      <c r="CA4" s="664"/>
      <c r="CB4" s="664"/>
      <c r="CD4" s="661" t="s">
        <v>223</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224</v>
      </c>
      <c r="C5" s="666"/>
      <c r="D5" s="666"/>
      <c r="E5" s="666"/>
      <c r="F5" s="666"/>
      <c r="G5" s="666"/>
      <c r="H5" s="666"/>
      <c r="I5" s="666"/>
      <c r="J5" s="666"/>
      <c r="K5" s="666"/>
      <c r="L5" s="666"/>
      <c r="M5" s="666"/>
      <c r="N5" s="666"/>
      <c r="O5" s="666"/>
      <c r="P5" s="666"/>
      <c r="Q5" s="667"/>
      <c r="R5" s="668">
        <v>4141771</v>
      </c>
      <c r="S5" s="669"/>
      <c r="T5" s="669"/>
      <c r="U5" s="669"/>
      <c r="V5" s="669"/>
      <c r="W5" s="669"/>
      <c r="X5" s="669"/>
      <c r="Y5" s="670"/>
      <c r="Z5" s="671">
        <v>26.9</v>
      </c>
      <c r="AA5" s="671"/>
      <c r="AB5" s="671"/>
      <c r="AC5" s="671"/>
      <c r="AD5" s="672">
        <v>4141771</v>
      </c>
      <c r="AE5" s="672"/>
      <c r="AF5" s="672"/>
      <c r="AG5" s="672"/>
      <c r="AH5" s="672"/>
      <c r="AI5" s="672"/>
      <c r="AJ5" s="672"/>
      <c r="AK5" s="672"/>
      <c r="AL5" s="673">
        <v>59.5</v>
      </c>
      <c r="AM5" s="674"/>
      <c r="AN5" s="674"/>
      <c r="AO5" s="675"/>
      <c r="AP5" s="665" t="s">
        <v>225</v>
      </c>
      <c r="AQ5" s="666"/>
      <c r="AR5" s="666"/>
      <c r="AS5" s="666"/>
      <c r="AT5" s="666"/>
      <c r="AU5" s="666"/>
      <c r="AV5" s="666"/>
      <c r="AW5" s="666"/>
      <c r="AX5" s="666"/>
      <c r="AY5" s="666"/>
      <c r="AZ5" s="666"/>
      <c r="BA5" s="666"/>
      <c r="BB5" s="666"/>
      <c r="BC5" s="666"/>
      <c r="BD5" s="666"/>
      <c r="BE5" s="666"/>
      <c r="BF5" s="667"/>
      <c r="BG5" s="679">
        <v>4141771</v>
      </c>
      <c r="BH5" s="680"/>
      <c r="BI5" s="680"/>
      <c r="BJ5" s="680"/>
      <c r="BK5" s="680"/>
      <c r="BL5" s="680"/>
      <c r="BM5" s="680"/>
      <c r="BN5" s="681"/>
      <c r="BO5" s="682">
        <v>100</v>
      </c>
      <c r="BP5" s="682"/>
      <c r="BQ5" s="682"/>
      <c r="BR5" s="682"/>
      <c r="BS5" s="683" t="s">
        <v>226</v>
      </c>
      <c r="BT5" s="683"/>
      <c r="BU5" s="683"/>
      <c r="BV5" s="683"/>
      <c r="BW5" s="683"/>
      <c r="BX5" s="683"/>
      <c r="BY5" s="683"/>
      <c r="BZ5" s="683"/>
      <c r="CA5" s="683"/>
      <c r="CB5" s="687"/>
      <c r="CD5" s="661" t="s">
        <v>220</v>
      </c>
      <c r="CE5" s="662"/>
      <c r="CF5" s="662"/>
      <c r="CG5" s="662"/>
      <c r="CH5" s="662"/>
      <c r="CI5" s="662"/>
      <c r="CJ5" s="662"/>
      <c r="CK5" s="662"/>
      <c r="CL5" s="662"/>
      <c r="CM5" s="662"/>
      <c r="CN5" s="662"/>
      <c r="CO5" s="662"/>
      <c r="CP5" s="662"/>
      <c r="CQ5" s="663"/>
      <c r="CR5" s="661" t="s">
        <v>227</v>
      </c>
      <c r="CS5" s="662"/>
      <c r="CT5" s="662"/>
      <c r="CU5" s="662"/>
      <c r="CV5" s="662"/>
      <c r="CW5" s="662"/>
      <c r="CX5" s="662"/>
      <c r="CY5" s="663"/>
      <c r="CZ5" s="661" t="s">
        <v>218</v>
      </c>
      <c r="DA5" s="662"/>
      <c r="DB5" s="662"/>
      <c r="DC5" s="663"/>
      <c r="DD5" s="661" t="s">
        <v>228</v>
      </c>
      <c r="DE5" s="662"/>
      <c r="DF5" s="662"/>
      <c r="DG5" s="662"/>
      <c r="DH5" s="662"/>
      <c r="DI5" s="662"/>
      <c r="DJ5" s="662"/>
      <c r="DK5" s="662"/>
      <c r="DL5" s="662"/>
      <c r="DM5" s="662"/>
      <c r="DN5" s="662"/>
      <c r="DO5" s="662"/>
      <c r="DP5" s="663"/>
      <c r="DQ5" s="661" t="s">
        <v>229</v>
      </c>
      <c r="DR5" s="662"/>
      <c r="DS5" s="662"/>
      <c r="DT5" s="662"/>
      <c r="DU5" s="662"/>
      <c r="DV5" s="662"/>
      <c r="DW5" s="662"/>
      <c r="DX5" s="662"/>
      <c r="DY5" s="662"/>
      <c r="DZ5" s="662"/>
      <c r="EA5" s="662"/>
      <c r="EB5" s="662"/>
      <c r="EC5" s="663"/>
    </row>
    <row r="6" spans="2:143" ht="11.25" customHeight="1" x14ac:dyDescent="0.15">
      <c r="B6" s="676" t="s">
        <v>230</v>
      </c>
      <c r="C6" s="677"/>
      <c r="D6" s="677"/>
      <c r="E6" s="677"/>
      <c r="F6" s="677"/>
      <c r="G6" s="677"/>
      <c r="H6" s="677"/>
      <c r="I6" s="677"/>
      <c r="J6" s="677"/>
      <c r="K6" s="677"/>
      <c r="L6" s="677"/>
      <c r="M6" s="677"/>
      <c r="N6" s="677"/>
      <c r="O6" s="677"/>
      <c r="P6" s="677"/>
      <c r="Q6" s="678"/>
      <c r="R6" s="679">
        <v>68141</v>
      </c>
      <c r="S6" s="680"/>
      <c r="T6" s="680"/>
      <c r="U6" s="680"/>
      <c r="V6" s="680"/>
      <c r="W6" s="680"/>
      <c r="X6" s="680"/>
      <c r="Y6" s="681"/>
      <c r="Z6" s="682">
        <v>0.4</v>
      </c>
      <c r="AA6" s="682"/>
      <c r="AB6" s="682"/>
      <c r="AC6" s="682"/>
      <c r="AD6" s="683">
        <v>68141</v>
      </c>
      <c r="AE6" s="683"/>
      <c r="AF6" s="683"/>
      <c r="AG6" s="683"/>
      <c r="AH6" s="683"/>
      <c r="AI6" s="683"/>
      <c r="AJ6" s="683"/>
      <c r="AK6" s="683"/>
      <c r="AL6" s="684">
        <v>1</v>
      </c>
      <c r="AM6" s="685"/>
      <c r="AN6" s="685"/>
      <c r="AO6" s="686"/>
      <c r="AP6" s="676" t="s">
        <v>231</v>
      </c>
      <c r="AQ6" s="677"/>
      <c r="AR6" s="677"/>
      <c r="AS6" s="677"/>
      <c r="AT6" s="677"/>
      <c r="AU6" s="677"/>
      <c r="AV6" s="677"/>
      <c r="AW6" s="677"/>
      <c r="AX6" s="677"/>
      <c r="AY6" s="677"/>
      <c r="AZ6" s="677"/>
      <c r="BA6" s="677"/>
      <c r="BB6" s="677"/>
      <c r="BC6" s="677"/>
      <c r="BD6" s="677"/>
      <c r="BE6" s="677"/>
      <c r="BF6" s="678"/>
      <c r="BG6" s="679">
        <v>4141771</v>
      </c>
      <c r="BH6" s="680"/>
      <c r="BI6" s="680"/>
      <c r="BJ6" s="680"/>
      <c r="BK6" s="680"/>
      <c r="BL6" s="680"/>
      <c r="BM6" s="680"/>
      <c r="BN6" s="681"/>
      <c r="BO6" s="682">
        <v>100</v>
      </c>
      <c r="BP6" s="682"/>
      <c r="BQ6" s="682"/>
      <c r="BR6" s="682"/>
      <c r="BS6" s="683" t="s">
        <v>127</v>
      </c>
      <c r="BT6" s="683"/>
      <c r="BU6" s="683"/>
      <c r="BV6" s="683"/>
      <c r="BW6" s="683"/>
      <c r="BX6" s="683"/>
      <c r="BY6" s="683"/>
      <c r="BZ6" s="683"/>
      <c r="CA6" s="683"/>
      <c r="CB6" s="687"/>
      <c r="CD6" s="690" t="s">
        <v>232</v>
      </c>
      <c r="CE6" s="691"/>
      <c r="CF6" s="691"/>
      <c r="CG6" s="691"/>
      <c r="CH6" s="691"/>
      <c r="CI6" s="691"/>
      <c r="CJ6" s="691"/>
      <c r="CK6" s="691"/>
      <c r="CL6" s="691"/>
      <c r="CM6" s="691"/>
      <c r="CN6" s="691"/>
      <c r="CO6" s="691"/>
      <c r="CP6" s="691"/>
      <c r="CQ6" s="692"/>
      <c r="CR6" s="679">
        <v>118232</v>
      </c>
      <c r="CS6" s="680"/>
      <c r="CT6" s="680"/>
      <c r="CU6" s="680"/>
      <c r="CV6" s="680"/>
      <c r="CW6" s="680"/>
      <c r="CX6" s="680"/>
      <c r="CY6" s="681"/>
      <c r="CZ6" s="673">
        <v>0.8</v>
      </c>
      <c r="DA6" s="674"/>
      <c r="DB6" s="674"/>
      <c r="DC6" s="693"/>
      <c r="DD6" s="688" t="s">
        <v>226</v>
      </c>
      <c r="DE6" s="680"/>
      <c r="DF6" s="680"/>
      <c r="DG6" s="680"/>
      <c r="DH6" s="680"/>
      <c r="DI6" s="680"/>
      <c r="DJ6" s="680"/>
      <c r="DK6" s="680"/>
      <c r="DL6" s="680"/>
      <c r="DM6" s="680"/>
      <c r="DN6" s="680"/>
      <c r="DO6" s="680"/>
      <c r="DP6" s="681"/>
      <c r="DQ6" s="688">
        <v>118232</v>
      </c>
      <c r="DR6" s="680"/>
      <c r="DS6" s="680"/>
      <c r="DT6" s="680"/>
      <c r="DU6" s="680"/>
      <c r="DV6" s="680"/>
      <c r="DW6" s="680"/>
      <c r="DX6" s="680"/>
      <c r="DY6" s="680"/>
      <c r="DZ6" s="680"/>
      <c r="EA6" s="680"/>
      <c r="EB6" s="680"/>
      <c r="EC6" s="689"/>
    </row>
    <row r="7" spans="2:143" ht="11.25" customHeight="1" x14ac:dyDescent="0.15">
      <c r="B7" s="676" t="s">
        <v>233</v>
      </c>
      <c r="C7" s="677"/>
      <c r="D7" s="677"/>
      <c r="E7" s="677"/>
      <c r="F7" s="677"/>
      <c r="G7" s="677"/>
      <c r="H7" s="677"/>
      <c r="I7" s="677"/>
      <c r="J7" s="677"/>
      <c r="K7" s="677"/>
      <c r="L7" s="677"/>
      <c r="M7" s="677"/>
      <c r="N7" s="677"/>
      <c r="O7" s="677"/>
      <c r="P7" s="677"/>
      <c r="Q7" s="678"/>
      <c r="R7" s="679">
        <v>3086</v>
      </c>
      <c r="S7" s="680"/>
      <c r="T7" s="680"/>
      <c r="U7" s="680"/>
      <c r="V7" s="680"/>
      <c r="W7" s="680"/>
      <c r="X7" s="680"/>
      <c r="Y7" s="681"/>
      <c r="Z7" s="682">
        <v>0</v>
      </c>
      <c r="AA7" s="682"/>
      <c r="AB7" s="682"/>
      <c r="AC7" s="682"/>
      <c r="AD7" s="683">
        <v>3086</v>
      </c>
      <c r="AE7" s="683"/>
      <c r="AF7" s="683"/>
      <c r="AG7" s="683"/>
      <c r="AH7" s="683"/>
      <c r="AI7" s="683"/>
      <c r="AJ7" s="683"/>
      <c r="AK7" s="683"/>
      <c r="AL7" s="684">
        <v>0</v>
      </c>
      <c r="AM7" s="685"/>
      <c r="AN7" s="685"/>
      <c r="AO7" s="686"/>
      <c r="AP7" s="676" t="s">
        <v>234</v>
      </c>
      <c r="AQ7" s="677"/>
      <c r="AR7" s="677"/>
      <c r="AS7" s="677"/>
      <c r="AT7" s="677"/>
      <c r="AU7" s="677"/>
      <c r="AV7" s="677"/>
      <c r="AW7" s="677"/>
      <c r="AX7" s="677"/>
      <c r="AY7" s="677"/>
      <c r="AZ7" s="677"/>
      <c r="BA7" s="677"/>
      <c r="BB7" s="677"/>
      <c r="BC7" s="677"/>
      <c r="BD7" s="677"/>
      <c r="BE7" s="677"/>
      <c r="BF7" s="678"/>
      <c r="BG7" s="679">
        <v>1783255</v>
      </c>
      <c r="BH7" s="680"/>
      <c r="BI7" s="680"/>
      <c r="BJ7" s="680"/>
      <c r="BK7" s="680"/>
      <c r="BL7" s="680"/>
      <c r="BM7" s="680"/>
      <c r="BN7" s="681"/>
      <c r="BO7" s="682">
        <v>43.1</v>
      </c>
      <c r="BP7" s="682"/>
      <c r="BQ7" s="682"/>
      <c r="BR7" s="682"/>
      <c r="BS7" s="683" t="s">
        <v>127</v>
      </c>
      <c r="BT7" s="683"/>
      <c r="BU7" s="683"/>
      <c r="BV7" s="683"/>
      <c r="BW7" s="683"/>
      <c r="BX7" s="683"/>
      <c r="BY7" s="683"/>
      <c r="BZ7" s="683"/>
      <c r="CA7" s="683"/>
      <c r="CB7" s="687"/>
      <c r="CD7" s="694" t="s">
        <v>235</v>
      </c>
      <c r="CE7" s="695"/>
      <c r="CF7" s="695"/>
      <c r="CG7" s="695"/>
      <c r="CH7" s="695"/>
      <c r="CI7" s="695"/>
      <c r="CJ7" s="695"/>
      <c r="CK7" s="695"/>
      <c r="CL7" s="695"/>
      <c r="CM7" s="695"/>
      <c r="CN7" s="695"/>
      <c r="CO7" s="695"/>
      <c r="CP7" s="695"/>
      <c r="CQ7" s="696"/>
      <c r="CR7" s="679">
        <v>2145011</v>
      </c>
      <c r="CS7" s="680"/>
      <c r="CT7" s="680"/>
      <c r="CU7" s="680"/>
      <c r="CV7" s="680"/>
      <c r="CW7" s="680"/>
      <c r="CX7" s="680"/>
      <c r="CY7" s="681"/>
      <c r="CZ7" s="682">
        <v>14.6</v>
      </c>
      <c r="DA7" s="682"/>
      <c r="DB7" s="682"/>
      <c r="DC7" s="682"/>
      <c r="DD7" s="688">
        <v>78878</v>
      </c>
      <c r="DE7" s="680"/>
      <c r="DF7" s="680"/>
      <c r="DG7" s="680"/>
      <c r="DH7" s="680"/>
      <c r="DI7" s="680"/>
      <c r="DJ7" s="680"/>
      <c r="DK7" s="680"/>
      <c r="DL7" s="680"/>
      <c r="DM7" s="680"/>
      <c r="DN7" s="680"/>
      <c r="DO7" s="680"/>
      <c r="DP7" s="681"/>
      <c r="DQ7" s="688">
        <v>1915636</v>
      </c>
      <c r="DR7" s="680"/>
      <c r="DS7" s="680"/>
      <c r="DT7" s="680"/>
      <c r="DU7" s="680"/>
      <c r="DV7" s="680"/>
      <c r="DW7" s="680"/>
      <c r="DX7" s="680"/>
      <c r="DY7" s="680"/>
      <c r="DZ7" s="680"/>
      <c r="EA7" s="680"/>
      <c r="EB7" s="680"/>
      <c r="EC7" s="689"/>
    </row>
    <row r="8" spans="2:143" ht="11.25" customHeight="1" x14ac:dyDescent="0.15">
      <c r="B8" s="676" t="s">
        <v>236</v>
      </c>
      <c r="C8" s="677"/>
      <c r="D8" s="677"/>
      <c r="E8" s="677"/>
      <c r="F8" s="677"/>
      <c r="G8" s="677"/>
      <c r="H8" s="677"/>
      <c r="I8" s="677"/>
      <c r="J8" s="677"/>
      <c r="K8" s="677"/>
      <c r="L8" s="677"/>
      <c r="M8" s="677"/>
      <c r="N8" s="677"/>
      <c r="O8" s="677"/>
      <c r="P8" s="677"/>
      <c r="Q8" s="678"/>
      <c r="R8" s="679">
        <v>5125</v>
      </c>
      <c r="S8" s="680"/>
      <c r="T8" s="680"/>
      <c r="U8" s="680"/>
      <c r="V8" s="680"/>
      <c r="W8" s="680"/>
      <c r="X8" s="680"/>
      <c r="Y8" s="681"/>
      <c r="Z8" s="682">
        <v>0</v>
      </c>
      <c r="AA8" s="682"/>
      <c r="AB8" s="682"/>
      <c r="AC8" s="682"/>
      <c r="AD8" s="683">
        <v>5125</v>
      </c>
      <c r="AE8" s="683"/>
      <c r="AF8" s="683"/>
      <c r="AG8" s="683"/>
      <c r="AH8" s="683"/>
      <c r="AI8" s="683"/>
      <c r="AJ8" s="683"/>
      <c r="AK8" s="683"/>
      <c r="AL8" s="684">
        <v>0.1</v>
      </c>
      <c r="AM8" s="685"/>
      <c r="AN8" s="685"/>
      <c r="AO8" s="686"/>
      <c r="AP8" s="676" t="s">
        <v>237</v>
      </c>
      <c r="AQ8" s="677"/>
      <c r="AR8" s="677"/>
      <c r="AS8" s="677"/>
      <c r="AT8" s="677"/>
      <c r="AU8" s="677"/>
      <c r="AV8" s="677"/>
      <c r="AW8" s="677"/>
      <c r="AX8" s="677"/>
      <c r="AY8" s="677"/>
      <c r="AZ8" s="677"/>
      <c r="BA8" s="677"/>
      <c r="BB8" s="677"/>
      <c r="BC8" s="677"/>
      <c r="BD8" s="677"/>
      <c r="BE8" s="677"/>
      <c r="BF8" s="678"/>
      <c r="BG8" s="679">
        <v>61547</v>
      </c>
      <c r="BH8" s="680"/>
      <c r="BI8" s="680"/>
      <c r="BJ8" s="680"/>
      <c r="BK8" s="680"/>
      <c r="BL8" s="680"/>
      <c r="BM8" s="680"/>
      <c r="BN8" s="681"/>
      <c r="BO8" s="682">
        <v>1.5</v>
      </c>
      <c r="BP8" s="682"/>
      <c r="BQ8" s="682"/>
      <c r="BR8" s="682"/>
      <c r="BS8" s="688" t="s">
        <v>127</v>
      </c>
      <c r="BT8" s="680"/>
      <c r="BU8" s="680"/>
      <c r="BV8" s="680"/>
      <c r="BW8" s="680"/>
      <c r="BX8" s="680"/>
      <c r="BY8" s="680"/>
      <c r="BZ8" s="680"/>
      <c r="CA8" s="680"/>
      <c r="CB8" s="689"/>
      <c r="CD8" s="694" t="s">
        <v>238</v>
      </c>
      <c r="CE8" s="695"/>
      <c r="CF8" s="695"/>
      <c r="CG8" s="695"/>
      <c r="CH8" s="695"/>
      <c r="CI8" s="695"/>
      <c r="CJ8" s="695"/>
      <c r="CK8" s="695"/>
      <c r="CL8" s="695"/>
      <c r="CM8" s="695"/>
      <c r="CN8" s="695"/>
      <c r="CO8" s="695"/>
      <c r="CP8" s="695"/>
      <c r="CQ8" s="696"/>
      <c r="CR8" s="679">
        <v>6580348</v>
      </c>
      <c r="CS8" s="680"/>
      <c r="CT8" s="680"/>
      <c r="CU8" s="680"/>
      <c r="CV8" s="680"/>
      <c r="CW8" s="680"/>
      <c r="CX8" s="680"/>
      <c r="CY8" s="681"/>
      <c r="CZ8" s="682">
        <v>44.7</v>
      </c>
      <c r="DA8" s="682"/>
      <c r="DB8" s="682"/>
      <c r="DC8" s="682"/>
      <c r="DD8" s="688">
        <v>31509</v>
      </c>
      <c r="DE8" s="680"/>
      <c r="DF8" s="680"/>
      <c r="DG8" s="680"/>
      <c r="DH8" s="680"/>
      <c r="DI8" s="680"/>
      <c r="DJ8" s="680"/>
      <c r="DK8" s="680"/>
      <c r="DL8" s="680"/>
      <c r="DM8" s="680"/>
      <c r="DN8" s="680"/>
      <c r="DO8" s="680"/>
      <c r="DP8" s="681"/>
      <c r="DQ8" s="688">
        <v>2704600</v>
      </c>
      <c r="DR8" s="680"/>
      <c r="DS8" s="680"/>
      <c r="DT8" s="680"/>
      <c r="DU8" s="680"/>
      <c r="DV8" s="680"/>
      <c r="DW8" s="680"/>
      <c r="DX8" s="680"/>
      <c r="DY8" s="680"/>
      <c r="DZ8" s="680"/>
      <c r="EA8" s="680"/>
      <c r="EB8" s="680"/>
      <c r="EC8" s="689"/>
    </row>
    <row r="9" spans="2:143" ht="11.25" customHeight="1" x14ac:dyDescent="0.15">
      <c r="B9" s="676" t="s">
        <v>239</v>
      </c>
      <c r="C9" s="677"/>
      <c r="D9" s="677"/>
      <c r="E9" s="677"/>
      <c r="F9" s="677"/>
      <c r="G9" s="677"/>
      <c r="H9" s="677"/>
      <c r="I9" s="677"/>
      <c r="J9" s="677"/>
      <c r="K9" s="677"/>
      <c r="L9" s="677"/>
      <c r="M9" s="677"/>
      <c r="N9" s="677"/>
      <c r="O9" s="677"/>
      <c r="P9" s="677"/>
      <c r="Q9" s="678"/>
      <c r="R9" s="679">
        <v>4436</v>
      </c>
      <c r="S9" s="680"/>
      <c r="T9" s="680"/>
      <c r="U9" s="680"/>
      <c r="V9" s="680"/>
      <c r="W9" s="680"/>
      <c r="X9" s="680"/>
      <c r="Y9" s="681"/>
      <c r="Z9" s="682">
        <v>0</v>
      </c>
      <c r="AA9" s="682"/>
      <c r="AB9" s="682"/>
      <c r="AC9" s="682"/>
      <c r="AD9" s="683">
        <v>4436</v>
      </c>
      <c r="AE9" s="683"/>
      <c r="AF9" s="683"/>
      <c r="AG9" s="683"/>
      <c r="AH9" s="683"/>
      <c r="AI9" s="683"/>
      <c r="AJ9" s="683"/>
      <c r="AK9" s="683"/>
      <c r="AL9" s="684">
        <v>0.1</v>
      </c>
      <c r="AM9" s="685"/>
      <c r="AN9" s="685"/>
      <c r="AO9" s="686"/>
      <c r="AP9" s="676" t="s">
        <v>240</v>
      </c>
      <c r="AQ9" s="677"/>
      <c r="AR9" s="677"/>
      <c r="AS9" s="677"/>
      <c r="AT9" s="677"/>
      <c r="AU9" s="677"/>
      <c r="AV9" s="677"/>
      <c r="AW9" s="677"/>
      <c r="AX9" s="677"/>
      <c r="AY9" s="677"/>
      <c r="AZ9" s="677"/>
      <c r="BA9" s="677"/>
      <c r="BB9" s="677"/>
      <c r="BC9" s="677"/>
      <c r="BD9" s="677"/>
      <c r="BE9" s="677"/>
      <c r="BF9" s="678"/>
      <c r="BG9" s="679">
        <v>1482288</v>
      </c>
      <c r="BH9" s="680"/>
      <c r="BI9" s="680"/>
      <c r="BJ9" s="680"/>
      <c r="BK9" s="680"/>
      <c r="BL9" s="680"/>
      <c r="BM9" s="680"/>
      <c r="BN9" s="681"/>
      <c r="BO9" s="682">
        <v>35.799999999999997</v>
      </c>
      <c r="BP9" s="682"/>
      <c r="BQ9" s="682"/>
      <c r="BR9" s="682"/>
      <c r="BS9" s="688" t="s">
        <v>127</v>
      </c>
      <c r="BT9" s="680"/>
      <c r="BU9" s="680"/>
      <c r="BV9" s="680"/>
      <c r="BW9" s="680"/>
      <c r="BX9" s="680"/>
      <c r="BY9" s="680"/>
      <c r="BZ9" s="680"/>
      <c r="CA9" s="680"/>
      <c r="CB9" s="689"/>
      <c r="CD9" s="694" t="s">
        <v>241</v>
      </c>
      <c r="CE9" s="695"/>
      <c r="CF9" s="695"/>
      <c r="CG9" s="695"/>
      <c r="CH9" s="695"/>
      <c r="CI9" s="695"/>
      <c r="CJ9" s="695"/>
      <c r="CK9" s="695"/>
      <c r="CL9" s="695"/>
      <c r="CM9" s="695"/>
      <c r="CN9" s="695"/>
      <c r="CO9" s="695"/>
      <c r="CP9" s="695"/>
      <c r="CQ9" s="696"/>
      <c r="CR9" s="679">
        <v>972697</v>
      </c>
      <c r="CS9" s="680"/>
      <c r="CT9" s="680"/>
      <c r="CU9" s="680"/>
      <c r="CV9" s="680"/>
      <c r="CW9" s="680"/>
      <c r="CX9" s="680"/>
      <c r="CY9" s="681"/>
      <c r="CZ9" s="682">
        <v>6.6</v>
      </c>
      <c r="DA9" s="682"/>
      <c r="DB9" s="682"/>
      <c r="DC9" s="682"/>
      <c r="DD9" s="688">
        <v>414</v>
      </c>
      <c r="DE9" s="680"/>
      <c r="DF9" s="680"/>
      <c r="DG9" s="680"/>
      <c r="DH9" s="680"/>
      <c r="DI9" s="680"/>
      <c r="DJ9" s="680"/>
      <c r="DK9" s="680"/>
      <c r="DL9" s="680"/>
      <c r="DM9" s="680"/>
      <c r="DN9" s="680"/>
      <c r="DO9" s="680"/>
      <c r="DP9" s="681"/>
      <c r="DQ9" s="688">
        <v>808062</v>
      </c>
      <c r="DR9" s="680"/>
      <c r="DS9" s="680"/>
      <c r="DT9" s="680"/>
      <c r="DU9" s="680"/>
      <c r="DV9" s="680"/>
      <c r="DW9" s="680"/>
      <c r="DX9" s="680"/>
      <c r="DY9" s="680"/>
      <c r="DZ9" s="680"/>
      <c r="EA9" s="680"/>
      <c r="EB9" s="680"/>
      <c r="EC9" s="689"/>
    </row>
    <row r="10" spans="2:143" ht="11.25" customHeight="1" x14ac:dyDescent="0.15">
      <c r="B10" s="676" t="s">
        <v>242</v>
      </c>
      <c r="C10" s="677"/>
      <c r="D10" s="677"/>
      <c r="E10" s="677"/>
      <c r="F10" s="677"/>
      <c r="G10" s="677"/>
      <c r="H10" s="677"/>
      <c r="I10" s="677"/>
      <c r="J10" s="677"/>
      <c r="K10" s="677"/>
      <c r="L10" s="677"/>
      <c r="M10" s="677"/>
      <c r="N10" s="677"/>
      <c r="O10" s="677"/>
      <c r="P10" s="677"/>
      <c r="Q10" s="678"/>
      <c r="R10" s="679" t="s">
        <v>226</v>
      </c>
      <c r="S10" s="680"/>
      <c r="T10" s="680"/>
      <c r="U10" s="680"/>
      <c r="V10" s="680"/>
      <c r="W10" s="680"/>
      <c r="X10" s="680"/>
      <c r="Y10" s="681"/>
      <c r="Z10" s="682" t="s">
        <v>127</v>
      </c>
      <c r="AA10" s="682"/>
      <c r="AB10" s="682"/>
      <c r="AC10" s="682"/>
      <c r="AD10" s="683" t="s">
        <v>127</v>
      </c>
      <c r="AE10" s="683"/>
      <c r="AF10" s="683"/>
      <c r="AG10" s="683"/>
      <c r="AH10" s="683"/>
      <c r="AI10" s="683"/>
      <c r="AJ10" s="683"/>
      <c r="AK10" s="683"/>
      <c r="AL10" s="684" t="s">
        <v>127</v>
      </c>
      <c r="AM10" s="685"/>
      <c r="AN10" s="685"/>
      <c r="AO10" s="686"/>
      <c r="AP10" s="676" t="s">
        <v>243</v>
      </c>
      <c r="AQ10" s="677"/>
      <c r="AR10" s="677"/>
      <c r="AS10" s="677"/>
      <c r="AT10" s="677"/>
      <c r="AU10" s="677"/>
      <c r="AV10" s="677"/>
      <c r="AW10" s="677"/>
      <c r="AX10" s="677"/>
      <c r="AY10" s="677"/>
      <c r="AZ10" s="677"/>
      <c r="BA10" s="677"/>
      <c r="BB10" s="677"/>
      <c r="BC10" s="677"/>
      <c r="BD10" s="677"/>
      <c r="BE10" s="677"/>
      <c r="BF10" s="678"/>
      <c r="BG10" s="679">
        <v>95597</v>
      </c>
      <c r="BH10" s="680"/>
      <c r="BI10" s="680"/>
      <c r="BJ10" s="680"/>
      <c r="BK10" s="680"/>
      <c r="BL10" s="680"/>
      <c r="BM10" s="680"/>
      <c r="BN10" s="681"/>
      <c r="BO10" s="682">
        <v>2.2999999999999998</v>
      </c>
      <c r="BP10" s="682"/>
      <c r="BQ10" s="682"/>
      <c r="BR10" s="682"/>
      <c r="BS10" s="688" t="s">
        <v>226</v>
      </c>
      <c r="BT10" s="680"/>
      <c r="BU10" s="680"/>
      <c r="BV10" s="680"/>
      <c r="BW10" s="680"/>
      <c r="BX10" s="680"/>
      <c r="BY10" s="680"/>
      <c r="BZ10" s="680"/>
      <c r="CA10" s="680"/>
      <c r="CB10" s="689"/>
      <c r="CD10" s="694" t="s">
        <v>244</v>
      </c>
      <c r="CE10" s="695"/>
      <c r="CF10" s="695"/>
      <c r="CG10" s="695"/>
      <c r="CH10" s="695"/>
      <c r="CI10" s="695"/>
      <c r="CJ10" s="695"/>
      <c r="CK10" s="695"/>
      <c r="CL10" s="695"/>
      <c r="CM10" s="695"/>
      <c r="CN10" s="695"/>
      <c r="CO10" s="695"/>
      <c r="CP10" s="695"/>
      <c r="CQ10" s="696"/>
      <c r="CR10" s="679">
        <v>25151</v>
      </c>
      <c r="CS10" s="680"/>
      <c r="CT10" s="680"/>
      <c r="CU10" s="680"/>
      <c r="CV10" s="680"/>
      <c r="CW10" s="680"/>
      <c r="CX10" s="680"/>
      <c r="CY10" s="681"/>
      <c r="CZ10" s="682">
        <v>0.2</v>
      </c>
      <c r="DA10" s="682"/>
      <c r="DB10" s="682"/>
      <c r="DC10" s="682"/>
      <c r="DD10" s="688" t="s">
        <v>226</v>
      </c>
      <c r="DE10" s="680"/>
      <c r="DF10" s="680"/>
      <c r="DG10" s="680"/>
      <c r="DH10" s="680"/>
      <c r="DI10" s="680"/>
      <c r="DJ10" s="680"/>
      <c r="DK10" s="680"/>
      <c r="DL10" s="680"/>
      <c r="DM10" s="680"/>
      <c r="DN10" s="680"/>
      <c r="DO10" s="680"/>
      <c r="DP10" s="681"/>
      <c r="DQ10" s="688">
        <v>19831</v>
      </c>
      <c r="DR10" s="680"/>
      <c r="DS10" s="680"/>
      <c r="DT10" s="680"/>
      <c r="DU10" s="680"/>
      <c r="DV10" s="680"/>
      <c r="DW10" s="680"/>
      <c r="DX10" s="680"/>
      <c r="DY10" s="680"/>
      <c r="DZ10" s="680"/>
      <c r="EA10" s="680"/>
      <c r="EB10" s="680"/>
      <c r="EC10" s="689"/>
    </row>
    <row r="11" spans="2:143" ht="11.25" customHeight="1" x14ac:dyDescent="0.15">
      <c r="B11" s="676" t="s">
        <v>245</v>
      </c>
      <c r="C11" s="677"/>
      <c r="D11" s="677"/>
      <c r="E11" s="677"/>
      <c r="F11" s="677"/>
      <c r="G11" s="677"/>
      <c r="H11" s="677"/>
      <c r="I11" s="677"/>
      <c r="J11" s="677"/>
      <c r="K11" s="677"/>
      <c r="L11" s="677"/>
      <c r="M11" s="677"/>
      <c r="N11" s="677"/>
      <c r="O11" s="677"/>
      <c r="P11" s="677"/>
      <c r="Q11" s="678"/>
      <c r="R11" s="679" t="s">
        <v>127</v>
      </c>
      <c r="S11" s="680"/>
      <c r="T11" s="680"/>
      <c r="U11" s="680"/>
      <c r="V11" s="680"/>
      <c r="W11" s="680"/>
      <c r="X11" s="680"/>
      <c r="Y11" s="681"/>
      <c r="Z11" s="682" t="s">
        <v>127</v>
      </c>
      <c r="AA11" s="682"/>
      <c r="AB11" s="682"/>
      <c r="AC11" s="682"/>
      <c r="AD11" s="683" t="s">
        <v>174</v>
      </c>
      <c r="AE11" s="683"/>
      <c r="AF11" s="683"/>
      <c r="AG11" s="683"/>
      <c r="AH11" s="683"/>
      <c r="AI11" s="683"/>
      <c r="AJ11" s="683"/>
      <c r="AK11" s="683"/>
      <c r="AL11" s="684" t="s">
        <v>127</v>
      </c>
      <c r="AM11" s="685"/>
      <c r="AN11" s="685"/>
      <c r="AO11" s="686"/>
      <c r="AP11" s="676" t="s">
        <v>246</v>
      </c>
      <c r="AQ11" s="677"/>
      <c r="AR11" s="677"/>
      <c r="AS11" s="677"/>
      <c r="AT11" s="677"/>
      <c r="AU11" s="677"/>
      <c r="AV11" s="677"/>
      <c r="AW11" s="677"/>
      <c r="AX11" s="677"/>
      <c r="AY11" s="677"/>
      <c r="AZ11" s="677"/>
      <c r="BA11" s="677"/>
      <c r="BB11" s="677"/>
      <c r="BC11" s="677"/>
      <c r="BD11" s="677"/>
      <c r="BE11" s="677"/>
      <c r="BF11" s="678"/>
      <c r="BG11" s="679">
        <v>143823</v>
      </c>
      <c r="BH11" s="680"/>
      <c r="BI11" s="680"/>
      <c r="BJ11" s="680"/>
      <c r="BK11" s="680"/>
      <c r="BL11" s="680"/>
      <c r="BM11" s="680"/>
      <c r="BN11" s="681"/>
      <c r="BO11" s="682">
        <v>3.5</v>
      </c>
      <c r="BP11" s="682"/>
      <c r="BQ11" s="682"/>
      <c r="BR11" s="682"/>
      <c r="BS11" s="688" t="s">
        <v>127</v>
      </c>
      <c r="BT11" s="680"/>
      <c r="BU11" s="680"/>
      <c r="BV11" s="680"/>
      <c r="BW11" s="680"/>
      <c r="BX11" s="680"/>
      <c r="BY11" s="680"/>
      <c r="BZ11" s="680"/>
      <c r="CA11" s="680"/>
      <c r="CB11" s="689"/>
      <c r="CD11" s="694" t="s">
        <v>247</v>
      </c>
      <c r="CE11" s="695"/>
      <c r="CF11" s="695"/>
      <c r="CG11" s="695"/>
      <c r="CH11" s="695"/>
      <c r="CI11" s="695"/>
      <c r="CJ11" s="695"/>
      <c r="CK11" s="695"/>
      <c r="CL11" s="695"/>
      <c r="CM11" s="695"/>
      <c r="CN11" s="695"/>
      <c r="CO11" s="695"/>
      <c r="CP11" s="695"/>
      <c r="CQ11" s="696"/>
      <c r="CR11" s="679">
        <v>215072</v>
      </c>
      <c r="CS11" s="680"/>
      <c r="CT11" s="680"/>
      <c r="CU11" s="680"/>
      <c r="CV11" s="680"/>
      <c r="CW11" s="680"/>
      <c r="CX11" s="680"/>
      <c r="CY11" s="681"/>
      <c r="CZ11" s="682">
        <v>1.5</v>
      </c>
      <c r="DA11" s="682"/>
      <c r="DB11" s="682"/>
      <c r="DC11" s="682"/>
      <c r="DD11" s="688">
        <v>13875</v>
      </c>
      <c r="DE11" s="680"/>
      <c r="DF11" s="680"/>
      <c r="DG11" s="680"/>
      <c r="DH11" s="680"/>
      <c r="DI11" s="680"/>
      <c r="DJ11" s="680"/>
      <c r="DK11" s="680"/>
      <c r="DL11" s="680"/>
      <c r="DM11" s="680"/>
      <c r="DN11" s="680"/>
      <c r="DO11" s="680"/>
      <c r="DP11" s="681"/>
      <c r="DQ11" s="688">
        <v>87310</v>
      </c>
      <c r="DR11" s="680"/>
      <c r="DS11" s="680"/>
      <c r="DT11" s="680"/>
      <c r="DU11" s="680"/>
      <c r="DV11" s="680"/>
      <c r="DW11" s="680"/>
      <c r="DX11" s="680"/>
      <c r="DY11" s="680"/>
      <c r="DZ11" s="680"/>
      <c r="EA11" s="680"/>
      <c r="EB11" s="680"/>
      <c r="EC11" s="689"/>
    </row>
    <row r="12" spans="2:143" ht="11.25" customHeight="1" x14ac:dyDescent="0.15">
      <c r="B12" s="676" t="s">
        <v>248</v>
      </c>
      <c r="C12" s="677"/>
      <c r="D12" s="677"/>
      <c r="E12" s="677"/>
      <c r="F12" s="677"/>
      <c r="G12" s="677"/>
      <c r="H12" s="677"/>
      <c r="I12" s="677"/>
      <c r="J12" s="677"/>
      <c r="K12" s="677"/>
      <c r="L12" s="677"/>
      <c r="M12" s="677"/>
      <c r="N12" s="677"/>
      <c r="O12" s="677"/>
      <c r="P12" s="677"/>
      <c r="Q12" s="678"/>
      <c r="R12" s="679">
        <v>663469</v>
      </c>
      <c r="S12" s="680"/>
      <c r="T12" s="680"/>
      <c r="U12" s="680"/>
      <c r="V12" s="680"/>
      <c r="W12" s="680"/>
      <c r="X12" s="680"/>
      <c r="Y12" s="681"/>
      <c r="Z12" s="682">
        <v>4.3</v>
      </c>
      <c r="AA12" s="682"/>
      <c r="AB12" s="682"/>
      <c r="AC12" s="682"/>
      <c r="AD12" s="683">
        <v>663469</v>
      </c>
      <c r="AE12" s="683"/>
      <c r="AF12" s="683"/>
      <c r="AG12" s="683"/>
      <c r="AH12" s="683"/>
      <c r="AI12" s="683"/>
      <c r="AJ12" s="683"/>
      <c r="AK12" s="683"/>
      <c r="AL12" s="684">
        <v>9.5</v>
      </c>
      <c r="AM12" s="685"/>
      <c r="AN12" s="685"/>
      <c r="AO12" s="686"/>
      <c r="AP12" s="676" t="s">
        <v>249</v>
      </c>
      <c r="AQ12" s="677"/>
      <c r="AR12" s="677"/>
      <c r="AS12" s="677"/>
      <c r="AT12" s="677"/>
      <c r="AU12" s="677"/>
      <c r="AV12" s="677"/>
      <c r="AW12" s="677"/>
      <c r="AX12" s="677"/>
      <c r="AY12" s="677"/>
      <c r="AZ12" s="677"/>
      <c r="BA12" s="677"/>
      <c r="BB12" s="677"/>
      <c r="BC12" s="677"/>
      <c r="BD12" s="677"/>
      <c r="BE12" s="677"/>
      <c r="BF12" s="678"/>
      <c r="BG12" s="679">
        <v>1957420</v>
      </c>
      <c r="BH12" s="680"/>
      <c r="BI12" s="680"/>
      <c r="BJ12" s="680"/>
      <c r="BK12" s="680"/>
      <c r="BL12" s="680"/>
      <c r="BM12" s="680"/>
      <c r="BN12" s="681"/>
      <c r="BO12" s="682">
        <v>47.3</v>
      </c>
      <c r="BP12" s="682"/>
      <c r="BQ12" s="682"/>
      <c r="BR12" s="682"/>
      <c r="BS12" s="688" t="s">
        <v>226</v>
      </c>
      <c r="BT12" s="680"/>
      <c r="BU12" s="680"/>
      <c r="BV12" s="680"/>
      <c r="BW12" s="680"/>
      <c r="BX12" s="680"/>
      <c r="BY12" s="680"/>
      <c r="BZ12" s="680"/>
      <c r="CA12" s="680"/>
      <c r="CB12" s="689"/>
      <c r="CD12" s="694" t="s">
        <v>250</v>
      </c>
      <c r="CE12" s="695"/>
      <c r="CF12" s="695"/>
      <c r="CG12" s="695"/>
      <c r="CH12" s="695"/>
      <c r="CI12" s="695"/>
      <c r="CJ12" s="695"/>
      <c r="CK12" s="695"/>
      <c r="CL12" s="695"/>
      <c r="CM12" s="695"/>
      <c r="CN12" s="695"/>
      <c r="CO12" s="695"/>
      <c r="CP12" s="695"/>
      <c r="CQ12" s="696"/>
      <c r="CR12" s="679">
        <v>127369</v>
      </c>
      <c r="CS12" s="680"/>
      <c r="CT12" s="680"/>
      <c r="CU12" s="680"/>
      <c r="CV12" s="680"/>
      <c r="CW12" s="680"/>
      <c r="CX12" s="680"/>
      <c r="CY12" s="681"/>
      <c r="CZ12" s="682">
        <v>0.9</v>
      </c>
      <c r="DA12" s="682"/>
      <c r="DB12" s="682"/>
      <c r="DC12" s="682"/>
      <c r="DD12" s="688">
        <v>1624</v>
      </c>
      <c r="DE12" s="680"/>
      <c r="DF12" s="680"/>
      <c r="DG12" s="680"/>
      <c r="DH12" s="680"/>
      <c r="DI12" s="680"/>
      <c r="DJ12" s="680"/>
      <c r="DK12" s="680"/>
      <c r="DL12" s="680"/>
      <c r="DM12" s="680"/>
      <c r="DN12" s="680"/>
      <c r="DO12" s="680"/>
      <c r="DP12" s="681"/>
      <c r="DQ12" s="688">
        <v>80872</v>
      </c>
      <c r="DR12" s="680"/>
      <c r="DS12" s="680"/>
      <c r="DT12" s="680"/>
      <c r="DU12" s="680"/>
      <c r="DV12" s="680"/>
      <c r="DW12" s="680"/>
      <c r="DX12" s="680"/>
      <c r="DY12" s="680"/>
      <c r="DZ12" s="680"/>
      <c r="EA12" s="680"/>
      <c r="EB12" s="680"/>
      <c r="EC12" s="689"/>
    </row>
    <row r="13" spans="2:143" ht="11.25" customHeight="1" x14ac:dyDescent="0.15">
      <c r="B13" s="676" t="s">
        <v>251</v>
      </c>
      <c r="C13" s="677"/>
      <c r="D13" s="677"/>
      <c r="E13" s="677"/>
      <c r="F13" s="677"/>
      <c r="G13" s="677"/>
      <c r="H13" s="677"/>
      <c r="I13" s="677"/>
      <c r="J13" s="677"/>
      <c r="K13" s="677"/>
      <c r="L13" s="677"/>
      <c r="M13" s="677"/>
      <c r="N13" s="677"/>
      <c r="O13" s="677"/>
      <c r="P13" s="677"/>
      <c r="Q13" s="678"/>
      <c r="R13" s="679" t="s">
        <v>127</v>
      </c>
      <c r="S13" s="680"/>
      <c r="T13" s="680"/>
      <c r="U13" s="680"/>
      <c r="V13" s="680"/>
      <c r="W13" s="680"/>
      <c r="X13" s="680"/>
      <c r="Y13" s="681"/>
      <c r="Z13" s="682" t="s">
        <v>127</v>
      </c>
      <c r="AA13" s="682"/>
      <c r="AB13" s="682"/>
      <c r="AC13" s="682"/>
      <c r="AD13" s="683" t="s">
        <v>127</v>
      </c>
      <c r="AE13" s="683"/>
      <c r="AF13" s="683"/>
      <c r="AG13" s="683"/>
      <c r="AH13" s="683"/>
      <c r="AI13" s="683"/>
      <c r="AJ13" s="683"/>
      <c r="AK13" s="683"/>
      <c r="AL13" s="684" t="s">
        <v>127</v>
      </c>
      <c r="AM13" s="685"/>
      <c r="AN13" s="685"/>
      <c r="AO13" s="686"/>
      <c r="AP13" s="676" t="s">
        <v>252</v>
      </c>
      <c r="AQ13" s="677"/>
      <c r="AR13" s="677"/>
      <c r="AS13" s="677"/>
      <c r="AT13" s="677"/>
      <c r="AU13" s="677"/>
      <c r="AV13" s="677"/>
      <c r="AW13" s="677"/>
      <c r="AX13" s="677"/>
      <c r="AY13" s="677"/>
      <c r="AZ13" s="677"/>
      <c r="BA13" s="677"/>
      <c r="BB13" s="677"/>
      <c r="BC13" s="677"/>
      <c r="BD13" s="677"/>
      <c r="BE13" s="677"/>
      <c r="BF13" s="678"/>
      <c r="BG13" s="679">
        <v>1941903</v>
      </c>
      <c r="BH13" s="680"/>
      <c r="BI13" s="680"/>
      <c r="BJ13" s="680"/>
      <c r="BK13" s="680"/>
      <c r="BL13" s="680"/>
      <c r="BM13" s="680"/>
      <c r="BN13" s="681"/>
      <c r="BO13" s="682">
        <v>46.9</v>
      </c>
      <c r="BP13" s="682"/>
      <c r="BQ13" s="682"/>
      <c r="BR13" s="682"/>
      <c r="BS13" s="688" t="s">
        <v>127</v>
      </c>
      <c r="BT13" s="680"/>
      <c r="BU13" s="680"/>
      <c r="BV13" s="680"/>
      <c r="BW13" s="680"/>
      <c r="BX13" s="680"/>
      <c r="BY13" s="680"/>
      <c r="BZ13" s="680"/>
      <c r="CA13" s="680"/>
      <c r="CB13" s="689"/>
      <c r="CD13" s="694" t="s">
        <v>253</v>
      </c>
      <c r="CE13" s="695"/>
      <c r="CF13" s="695"/>
      <c r="CG13" s="695"/>
      <c r="CH13" s="695"/>
      <c r="CI13" s="695"/>
      <c r="CJ13" s="695"/>
      <c r="CK13" s="695"/>
      <c r="CL13" s="695"/>
      <c r="CM13" s="695"/>
      <c r="CN13" s="695"/>
      <c r="CO13" s="695"/>
      <c r="CP13" s="695"/>
      <c r="CQ13" s="696"/>
      <c r="CR13" s="679">
        <v>1037417</v>
      </c>
      <c r="CS13" s="680"/>
      <c r="CT13" s="680"/>
      <c r="CU13" s="680"/>
      <c r="CV13" s="680"/>
      <c r="CW13" s="680"/>
      <c r="CX13" s="680"/>
      <c r="CY13" s="681"/>
      <c r="CZ13" s="682">
        <v>7</v>
      </c>
      <c r="DA13" s="682"/>
      <c r="DB13" s="682"/>
      <c r="DC13" s="682"/>
      <c r="DD13" s="688">
        <v>721025</v>
      </c>
      <c r="DE13" s="680"/>
      <c r="DF13" s="680"/>
      <c r="DG13" s="680"/>
      <c r="DH13" s="680"/>
      <c r="DI13" s="680"/>
      <c r="DJ13" s="680"/>
      <c r="DK13" s="680"/>
      <c r="DL13" s="680"/>
      <c r="DM13" s="680"/>
      <c r="DN13" s="680"/>
      <c r="DO13" s="680"/>
      <c r="DP13" s="681"/>
      <c r="DQ13" s="688">
        <v>411292</v>
      </c>
      <c r="DR13" s="680"/>
      <c r="DS13" s="680"/>
      <c r="DT13" s="680"/>
      <c r="DU13" s="680"/>
      <c r="DV13" s="680"/>
      <c r="DW13" s="680"/>
      <c r="DX13" s="680"/>
      <c r="DY13" s="680"/>
      <c r="DZ13" s="680"/>
      <c r="EA13" s="680"/>
      <c r="EB13" s="680"/>
      <c r="EC13" s="689"/>
    </row>
    <row r="14" spans="2:143" ht="11.25" customHeight="1" x14ac:dyDescent="0.15">
      <c r="B14" s="676" t="s">
        <v>254</v>
      </c>
      <c r="C14" s="677"/>
      <c r="D14" s="677"/>
      <c r="E14" s="677"/>
      <c r="F14" s="677"/>
      <c r="G14" s="677"/>
      <c r="H14" s="677"/>
      <c r="I14" s="677"/>
      <c r="J14" s="677"/>
      <c r="K14" s="677"/>
      <c r="L14" s="677"/>
      <c r="M14" s="677"/>
      <c r="N14" s="677"/>
      <c r="O14" s="677"/>
      <c r="P14" s="677"/>
      <c r="Q14" s="678"/>
      <c r="R14" s="679" t="s">
        <v>127</v>
      </c>
      <c r="S14" s="680"/>
      <c r="T14" s="680"/>
      <c r="U14" s="680"/>
      <c r="V14" s="680"/>
      <c r="W14" s="680"/>
      <c r="X14" s="680"/>
      <c r="Y14" s="681"/>
      <c r="Z14" s="682" t="s">
        <v>127</v>
      </c>
      <c r="AA14" s="682"/>
      <c r="AB14" s="682"/>
      <c r="AC14" s="682"/>
      <c r="AD14" s="683" t="s">
        <v>226</v>
      </c>
      <c r="AE14" s="683"/>
      <c r="AF14" s="683"/>
      <c r="AG14" s="683"/>
      <c r="AH14" s="683"/>
      <c r="AI14" s="683"/>
      <c r="AJ14" s="683"/>
      <c r="AK14" s="683"/>
      <c r="AL14" s="684" t="s">
        <v>226</v>
      </c>
      <c r="AM14" s="685"/>
      <c r="AN14" s="685"/>
      <c r="AO14" s="686"/>
      <c r="AP14" s="676" t="s">
        <v>255</v>
      </c>
      <c r="AQ14" s="677"/>
      <c r="AR14" s="677"/>
      <c r="AS14" s="677"/>
      <c r="AT14" s="677"/>
      <c r="AU14" s="677"/>
      <c r="AV14" s="677"/>
      <c r="AW14" s="677"/>
      <c r="AX14" s="677"/>
      <c r="AY14" s="677"/>
      <c r="AZ14" s="677"/>
      <c r="BA14" s="677"/>
      <c r="BB14" s="677"/>
      <c r="BC14" s="677"/>
      <c r="BD14" s="677"/>
      <c r="BE14" s="677"/>
      <c r="BF14" s="678"/>
      <c r="BG14" s="679">
        <v>132250</v>
      </c>
      <c r="BH14" s="680"/>
      <c r="BI14" s="680"/>
      <c r="BJ14" s="680"/>
      <c r="BK14" s="680"/>
      <c r="BL14" s="680"/>
      <c r="BM14" s="680"/>
      <c r="BN14" s="681"/>
      <c r="BO14" s="682">
        <v>3.2</v>
      </c>
      <c r="BP14" s="682"/>
      <c r="BQ14" s="682"/>
      <c r="BR14" s="682"/>
      <c r="BS14" s="688" t="s">
        <v>127</v>
      </c>
      <c r="BT14" s="680"/>
      <c r="BU14" s="680"/>
      <c r="BV14" s="680"/>
      <c r="BW14" s="680"/>
      <c r="BX14" s="680"/>
      <c r="BY14" s="680"/>
      <c r="BZ14" s="680"/>
      <c r="CA14" s="680"/>
      <c r="CB14" s="689"/>
      <c r="CD14" s="694" t="s">
        <v>256</v>
      </c>
      <c r="CE14" s="695"/>
      <c r="CF14" s="695"/>
      <c r="CG14" s="695"/>
      <c r="CH14" s="695"/>
      <c r="CI14" s="695"/>
      <c r="CJ14" s="695"/>
      <c r="CK14" s="695"/>
      <c r="CL14" s="695"/>
      <c r="CM14" s="695"/>
      <c r="CN14" s="695"/>
      <c r="CO14" s="695"/>
      <c r="CP14" s="695"/>
      <c r="CQ14" s="696"/>
      <c r="CR14" s="679">
        <v>421689</v>
      </c>
      <c r="CS14" s="680"/>
      <c r="CT14" s="680"/>
      <c r="CU14" s="680"/>
      <c r="CV14" s="680"/>
      <c r="CW14" s="680"/>
      <c r="CX14" s="680"/>
      <c r="CY14" s="681"/>
      <c r="CZ14" s="682">
        <v>2.9</v>
      </c>
      <c r="DA14" s="682"/>
      <c r="DB14" s="682"/>
      <c r="DC14" s="682"/>
      <c r="DD14" s="688">
        <v>4050</v>
      </c>
      <c r="DE14" s="680"/>
      <c r="DF14" s="680"/>
      <c r="DG14" s="680"/>
      <c r="DH14" s="680"/>
      <c r="DI14" s="680"/>
      <c r="DJ14" s="680"/>
      <c r="DK14" s="680"/>
      <c r="DL14" s="680"/>
      <c r="DM14" s="680"/>
      <c r="DN14" s="680"/>
      <c r="DO14" s="680"/>
      <c r="DP14" s="681"/>
      <c r="DQ14" s="688">
        <v>418080</v>
      </c>
      <c r="DR14" s="680"/>
      <c r="DS14" s="680"/>
      <c r="DT14" s="680"/>
      <c r="DU14" s="680"/>
      <c r="DV14" s="680"/>
      <c r="DW14" s="680"/>
      <c r="DX14" s="680"/>
      <c r="DY14" s="680"/>
      <c r="DZ14" s="680"/>
      <c r="EA14" s="680"/>
      <c r="EB14" s="680"/>
      <c r="EC14" s="689"/>
    </row>
    <row r="15" spans="2:143" ht="11.25" customHeight="1" x14ac:dyDescent="0.15">
      <c r="B15" s="676" t="s">
        <v>257</v>
      </c>
      <c r="C15" s="677"/>
      <c r="D15" s="677"/>
      <c r="E15" s="677"/>
      <c r="F15" s="677"/>
      <c r="G15" s="677"/>
      <c r="H15" s="677"/>
      <c r="I15" s="677"/>
      <c r="J15" s="677"/>
      <c r="K15" s="677"/>
      <c r="L15" s="677"/>
      <c r="M15" s="677"/>
      <c r="N15" s="677"/>
      <c r="O15" s="677"/>
      <c r="P15" s="677"/>
      <c r="Q15" s="678"/>
      <c r="R15" s="679">
        <v>19841</v>
      </c>
      <c r="S15" s="680"/>
      <c r="T15" s="680"/>
      <c r="U15" s="680"/>
      <c r="V15" s="680"/>
      <c r="W15" s="680"/>
      <c r="X15" s="680"/>
      <c r="Y15" s="681"/>
      <c r="Z15" s="682">
        <v>0.1</v>
      </c>
      <c r="AA15" s="682"/>
      <c r="AB15" s="682"/>
      <c r="AC15" s="682"/>
      <c r="AD15" s="683">
        <v>19841</v>
      </c>
      <c r="AE15" s="683"/>
      <c r="AF15" s="683"/>
      <c r="AG15" s="683"/>
      <c r="AH15" s="683"/>
      <c r="AI15" s="683"/>
      <c r="AJ15" s="683"/>
      <c r="AK15" s="683"/>
      <c r="AL15" s="684">
        <v>0.3</v>
      </c>
      <c r="AM15" s="685"/>
      <c r="AN15" s="685"/>
      <c r="AO15" s="686"/>
      <c r="AP15" s="676" t="s">
        <v>258</v>
      </c>
      <c r="AQ15" s="677"/>
      <c r="AR15" s="677"/>
      <c r="AS15" s="677"/>
      <c r="AT15" s="677"/>
      <c r="AU15" s="677"/>
      <c r="AV15" s="677"/>
      <c r="AW15" s="677"/>
      <c r="AX15" s="677"/>
      <c r="AY15" s="677"/>
      <c r="AZ15" s="677"/>
      <c r="BA15" s="677"/>
      <c r="BB15" s="677"/>
      <c r="BC15" s="677"/>
      <c r="BD15" s="677"/>
      <c r="BE15" s="677"/>
      <c r="BF15" s="678"/>
      <c r="BG15" s="679">
        <v>268846</v>
      </c>
      <c r="BH15" s="680"/>
      <c r="BI15" s="680"/>
      <c r="BJ15" s="680"/>
      <c r="BK15" s="680"/>
      <c r="BL15" s="680"/>
      <c r="BM15" s="680"/>
      <c r="BN15" s="681"/>
      <c r="BO15" s="682">
        <v>6.5</v>
      </c>
      <c r="BP15" s="682"/>
      <c r="BQ15" s="682"/>
      <c r="BR15" s="682"/>
      <c r="BS15" s="688" t="s">
        <v>226</v>
      </c>
      <c r="BT15" s="680"/>
      <c r="BU15" s="680"/>
      <c r="BV15" s="680"/>
      <c r="BW15" s="680"/>
      <c r="BX15" s="680"/>
      <c r="BY15" s="680"/>
      <c r="BZ15" s="680"/>
      <c r="CA15" s="680"/>
      <c r="CB15" s="689"/>
      <c r="CD15" s="694" t="s">
        <v>259</v>
      </c>
      <c r="CE15" s="695"/>
      <c r="CF15" s="695"/>
      <c r="CG15" s="695"/>
      <c r="CH15" s="695"/>
      <c r="CI15" s="695"/>
      <c r="CJ15" s="695"/>
      <c r="CK15" s="695"/>
      <c r="CL15" s="695"/>
      <c r="CM15" s="695"/>
      <c r="CN15" s="695"/>
      <c r="CO15" s="695"/>
      <c r="CP15" s="695"/>
      <c r="CQ15" s="696"/>
      <c r="CR15" s="679">
        <v>1848296</v>
      </c>
      <c r="CS15" s="680"/>
      <c r="CT15" s="680"/>
      <c r="CU15" s="680"/>
      <c r="CV15" s="680"/>
      <c r="CW15" s="680"/>
      <c r="CX15" s="680"/>
      <c r="CY15" s="681"/>
      <c r="CZ15" s="682">
        <v>12.6</v>
      </c>
      <c r="DA15" s="682"/>
      <c r="DB15" s="682"/>
      <c r="DC15" s="682"/>
      <c r="DD15" s="688">
        <v>399396</v>
      </c>
      <c r="DE15" s="680"/>
      <c r="DF15" s="680"/>
      <c r="DG15" s="680"/>
      <c r="DH15" s="680"/>
      <c r="DI15" s="680"/>
      <c r="DJ15" s="680"/>
      <c r="DK15" s="680"/>
      <c r="DL15" s="680"/>
      <c r="DM15" s="680"/>
      <c r="DN15" s="680"/>
      <c r="DO15" s="680"/>
      <c r="DP15" s="681"/>
      <c r="DQ15" s="688">
        <v>986549</v>
      </c>
      <c r="DR15" s="680"/>
      <c r="DS15" s="680"/>
      <c r="DT15" s="680"/>
      <c r="DU15" s="680"/>
      <c r="DV15" s="680"/>
      <c r="DW15" s="680"/>
      <c r="DX15" s="680"/>
      <c r="DY15" s="680"/>
      <c r="DZ15" s="680"/>
      <c r="EA15" s="680"/>
      <c r="EB15" s="680"/>
      <c r="EC15" s="689"/>
    </row>
    <row r="16" spans="2:143" ht="11.25" customHeight="1" x14ac:dyDescent="0.15">
      <c r="B16" s="676" t="s">
        <v>260</v>
      </c>
      <c r="C16" s="677"/>
      <c r="D16" s="677"/>
      <c r="E16" s="677"/>
      <c r="F16" s="677"/>
      <c r="G16" s="677"/>
      <c r="H16" s="677"/>
      <c r="I16" s="677"/>
      <c r="J16" s="677"/>
      <c r="K16" s="677"/>
      <c r="L16" s="677"/>
      <c r="M16" s="677"/>
      <c r="N16" s="677"/>
      <c r="O16" s="677"/>
      <c r="P16" s="677"/>
      <c r="Q16" s="678"/>
      <c r="R16" s="679" t="s">
        <v>127</v>
      </c>
      <c r="S16" s="680"/>
      <c r="T16" s="680"/>
      <c r="U16" s="680"/>
      <c r="V16" s="680"/>
      <c r="W16" s="680"/>
      <c r="X16" s="680"/>
      <c r="Y16" s="681"/>
      <c r="Z16" s="682" t="s">
        <v>226</v>
      </c>
      <c r="AA16" s="682"/>
      <c r="AB16" s="682"/>
      <c r="AC16" s="682"/>
      <c r="AD16" s="683" t="s">
        <v>226</v>
      </c>
      <c r="AE16" s="683"/>
      <c r="AF16" s="683"/>
      <c r="AG16" s="683"/>
      <c r="AH16" s="683"/>
      <c r="AI16" s="683"/>
      <c r="AJ16" s="683"/>
      <c r="AK16" s="683"/>
      <c r="AL16" s="684" t="s">
        <v>127</v>
      </c>
      <c r="AM16" s="685"/>
      <c r="AN16" s="685"/>
      <c r="AO16" s="686"/>
      <c r="AP16" s="676" t="s">
        <v>261</v>
      </c>
      <c r="AQ16" s="677"/>
      <c r="AR16" s="677"/>
      <c r="AS16" s="677"/>
      <c r="AT16" s="677"/>
      <c r="AU16" s="677"/>
      <c r="AV16" s="677"/>
      <c r="AW16" s="677"/>
      <c r="AX16" s="677"/>
      <c r="AY16" s="677"/>
      <c r="AZ16" s="677"/>
      <c r="BA16" s="677"/>
      <c r="BB16" s="677"/>
      <c r="BC16" s="677"/>
      <c r="BD16" s="677"/>
      <c r="BE16" s="677"/>
      <c r="BF16" s="678"/>
      <c r="BG16" s="679" t="s">
        <v>226</v>
      </c>
      <c r="BH16" s="680"/>
      <c r="BI16" s="680"/>
      <c r="BJ16" s="680"/>
      <c r="BK16" s="680"/>
      <c r="BL16" s="680"/>
      <c r="BM16" s="680"/>
      <c r="BN16" s="681"/>
      <c r="BO16" s="682" t="s">
        <v>226</v>
      </c>
      <c r="BP16" s="682"/>
      <c r="BQ16" s="682"/>
      <c r="BR16" s="682"/>
      <c r="BS16" s="688" t="s">
        <v>174</v>
      </c>
      <c r="BT16" s="680"/>
      <c r="BU16" s="680"/>
      <c r="BV16" s="680"/>
      <c r="BW16" s="680"/>
      <c r="BX16" s="680"/>
      <c r="BY16" s="680"/>
      <c r="BZ16" s="680"/>
      <c r="CA16" s="680"/>
      <c r="CB16" s="689"/>
      <c r="CD16" s="694" t="s">
        <v>262</v>
      </c>
      <c r="CE16" s="695"/>
      <c r="CF16" s="695"/>
      <c r="CG16" s="695"/>
      <c r="CH16" s="695"/>
      <c r="CI16" s="695"/>
      <c r="CJ16" s="695"/>
      <c r="CK16" s="695"/>
      <c r="CL16" s="695"/>
      <c r="CM16" s="695"/>
      <c r="CN16" s="695"/>
      <c r="CO16" s="695"/>
      <c r="CP16" s="695"/>
      <c r="CQ16" s="696"/>
      <c r="CR16" s="679">
        <v>26247</v>
      </c>
      <c r="CS16" s="680"/>
      <c r="CT16" s="680"/>
      <c r="CU16" s="680"/>
      <c r="CV16" s="680"/>
      <c r="CW16" s="680"/>
      <c r="CX16" s="680"/>
      <c r="CY16" s="681"/>
      <c r="CZ16" s="682">
        <v>0.2</v>
      </c>
      <c r="DA16" s="682"/>
      <c r="DB16" s="682"/>
      <c r="DC16" s="682"/>
      <c r="DD16" s="688" t="s">
        <v>127</v>
      </c>
      <c r="DE16" s="680"/>
      <c r="DF16" s="680"/>
      <c r="DG16" s="680"/>
      <c r="DH16" s="680"/>
      <c r="DI16" s="680"/>
      <c r="DJ16" s="680"/>
      <c r="DK16" s="680"/>
      <c r="DL16" s="680"/>
      <c r="DM16" s="680"/>
      <c r="DN16" s="680"/>
      <c r="DO16" s="680"/>
      <c r="DP16" s="681"/>
      <c r="DQ16" s="688">
        <v>6800</v>
      </c>
      <c r="DR16" s="680"/>
      <c r="DS16" s="680"/>
      <c r="DT16" s="680"/>
      <c r="DU16" s="680"/>
      <c r="DV16" s="680"/>
      <c r="DW16" s="680"/>
      <c r="DX16" s="680"/>
      <c r="DY16" s="680"/>
      <c r="DZ16" s="680"/>
      <c r="EA16" s="680"/>
      <c r="EB16" s="680"/>
      <c r="EC16" s="689"/>
    </row>
    <row r="17" spans="2:133" ht="11.25" customHeight="1" x14ac:dyDescent="0.15">
      <c r="B17" s="676" t="s">
        <v>263</v>
      </c>
      <c r="C17" s="677"/>
      <c r="D17" s="677"/>
      <c r="E17" s="677"/>
      <c r="F17" s="677"/>
      <c r="G17" s="677"/>
      <c r="H17" s="677"/>
      <c r="I17" s="677"/>
      <c r="J17" s="677"/>
      <c r="K17" s="677"/>
      <c r="L17" s="677"/>
      <c r="M17" s="677"/>
      <c r="N17" s="677"/>
      <c r="O17" s="677"/>
      <c r="P17" s="677"/>
      <c r="Q17" s="678"/>
      <c r="R17" s="679">
        <v>22213</v>
      </c>
      <c r="S17" s="680"/>
      <c r="T17" s="680"/>
      <c r="U17" s="680"/>
      <c r="V17" s="680"/>
      <c r="W17" s="680"/>
      <c r="X17" s="680"/>
      <c r="Y17" s="681"/>
      <c r="Z17" s="682">
        <v>0.1</v>
      </c>
      <c r="AA17" s="682"/>
      <c r="AB17" s="682"/>
      <c r="AC17" s="682"/>
      <c r="AD17" s="683">
        <v>22213</v>
      </c>
      <c r="AE17" s="683"/>
      <c r="AF17" s="683"/>
      <c r="AG17" s="683"/>
      <c r="AH17" s="683"/>
      <c r="AI17" s="683"/>
      <c r="AJ17" s="683"/>
      <c r="AK17" s="683"/>
      <c r="AL17" s="684">
        <v>0.3</v>
      </c>
      <c r="AM17" s="685"/>
      <c r="AN17" s="685"/>
      <c r="AO17" s="686"/>
      <c r="AP17" s="676" t="s">
        <v>264</v>
      </c>
      <c r="AQ17" s="677"/>
      <c r="AR17" s="677"/>
      <c r="AS17" s="677"/>
      <c r="AT17" s="677"/>
      <c r="AU17" s="677"/>
      <c r="AV17" s="677"/>
      <c r="AW17" s="677"/>
      <c r="AX17" s="677"/>
      <c r="AY17" s="677"/>
      <c r="AZ17" s="677"/>
      <c r="BA17" s="677"/>
      <c r="BB17" s="677"/>
      <c r="BC17" s="677"/>
      <c r="BD17" s="677"/>
      <c r="BE17" s="677"/>
      <c r="BF17" s="678"/>
      <c r="BG17" s="679" t="s">
        <v>226</v>
      </c>
      <c r="BH17" s="680"/>
      <c r="BI17" s="680"/>
      <c r="BJ17" s="680"/>
      <c r="BK17" s="680"/>
      <c r="BL17" s="680"/>
      <c r="BM17" s="680"/>
      <c r="BN17" s="681"/>
      <c r="BO17" s="682" t="s">
        <v>127</v>
      </c>
      <c r="BP17" s="682"/>
      <c r="BQ17" s="682"/>
      <c r="BR17" s="682"/>
      <c r="BS17" s="688" t="s">
        <v>226</v>
      </c>
      <c r="BT17" s="680"/>
      <c r="BU17" s="680"/>
      <c r="BV17" s="680"/>
      <c r="BW17" s="680"/>
      <c r="BX17" s="680"/>
      <c r="BY17" s="680"/>
      <c r="BZ17" s="680"/>
      <c r="CA17" s="680"/>
      <c r="CB17" s="689"/>
      <c r="CD17" s="694" t="s">
        <v>265</v>
      </c>
      <c r="CE17" s="695"/>
      <c r="CF17" s="695"/>
      <c r="CG17" s="695"/>
      <c r="CH17" s="695"/>
      <c r="CI17" s="695"/>
      <c r="CJ17" s="695"/>
      <c r="CK17" s="695"/>
      <c r="CL17" s="695"/>
      <c r="CM17" s="695"/>
      <c r="CN17" s="695"/>
      <c r="CO17" s="695"/>
      <c r="CP17" s="695"/>
      <c r="CQ17" s="696"/>
      <c r="CR17" s="679">
        <v>1207268</v>
      </c>
      <c r="CS17" s="680"/>
      <c r="CT17" s="680"/>
      <c r="CU17" s="680"/>
      <c r="CV17" s="680"/>
      <c r="CW17" s="680"/>
      <c r="CX17" s="680"/>
      <c r="CY17" s="681"/>
      <c r="CZ17" s="682">
        <v>8.1999999999999993</v>
      </c>
      <c r="DA17" s="682"/>
      <c r="DB17" s="682"/>
      <c r="DC17" s="682"/>
      <c r="DD17" s="688" t="s">
        <v>226</v>
      </c>
      <c r="DE17" s="680"/>
      <c r="DF17" s="680"/>
      <c r="DG17" s="680"/>
      <c r="DH17" s="680"/>
      <c r="DI17" s="680"/>
      <c r="DJ17" s="680"/>
      <c r="DK17" s="680"/>
      <c r="DL17" s="680"/>
      <c r="DM17" s="680"/>
      <c r="DN17" s="680"/>
      <c r="DO17" s="680"/>
      <c r="DP17" s="681"/>
      <c r="DQ17" s="688">
        <v>1207268</v>
      </c>
      <c r="DR17" s="680"/>
      <c r="DS17" s="680"/>
      <c r="DT17" s="680"/>
      <c r="DU17" s="680"/>
      <c r="DV17" s="680"/>
      <c r="DW17" s="680"/>
      <c r="DX17" s="680"/>
      <c r="DY17" s="680"/>
      <c r="DZ17" s="680"/>
      <c r="EA17" s="680"/>
      <c r="EB17" s="680"/>
      <c r="EC17" s="689"/>
    </row>
    <row r="18" spans="2:133" ht="11.25" customHeight="1" x14ac:dyDescent="0.15">
      <c r="B18" s="676" t="s">
        <v>266</v>
      </c>
      <c r="C18" s="677"/>
      <c r="D18" s="677"/>
      <c r="E18" s="677"/>
      <c r="F18" s="677"/>
      <c r="G18" s="677"/>
      <c r="H18" s="677"/>
      <c r="I18" s="677"/>
      <c r="J18" s="677"/>
      <c r="K18" s="677"/>
      <c r="L18" s="677"/>
      <c r="M18" s="677"/>
      <c r="N18" s="677"/>
      <c r="O18" s="677"/>
      <c r="P18" s="677"/>
      <c r="Q18" s="678"/>
      <c r="R18" s="679">
        <v>2145659</v>
      </c>
      <c r="S18" s="680"/>
      <c r="T18" s="680"/>
      <c r="U18" s="680"/>
      <c r="V18" s="680"/>
      <c r="W18" s="680"/>
      <c r="X18" s="680"/>
      <c r="Y18" s="681"/>
      <c r="Z18" s="682">
        <v>13.9</v>
      </c>
      <c r="AA18" s="682"/>
      <c r="AB18" s="682"/>
      <c r="AC18" s="682"/>
      <c r="AD18" s="683">
        <v>1999787</v>
      </c>
      <c r="AE18" s="683"/>
      <c r="AF18" s="683"/>
      <c r="AG18" s="683"/>
      <c r="AH18" s="683"/>
      <c r="AI18" s="683"/>
      <c r="AJ18" s="683"/>
      <c r="AK18" s="683"/>
      <c r="AL18" s="684">
        <v>28.7</v>
      </c>
      <c r="AM18" s="685"/>
      <c r="AN18" s="685"/>
      <c r="AO18" s="686"/>
      <c r="AP18" s="676" t="s">
        <v>267</v>
      </c>
      <c r="AQ18" s="677"/>
      <c r="AR18" s="677"/>
      <c r="AS18" s="677"/>
      <c r="AT18" s="677"/>
      <c r="AU18" s="677"/>
      <c r="AV18" s="677"/>
      <c r="AW18" s="677"/>
      <c r="AX18" s="677"/>
      <c r="AY18" s="677"/>
      <c r="AZ18" s="677"/>
      <c r="BA18" s="677"/>
      <c r="BB18" s="677"/>
      <c r="BC18" s="677"/>
      <c r="BD18" s="677"/>
      <c r="BE18" s="677"/>
      <c r="BF18" s="678"/>
      <c r="BG18" s="679" t="s">
        <v>127</v>
      </c>
      <c r="BH18" s="680"/>
      <c r="BI18" s="680"/>
      <c r="BJ18" s="680"/>
      <c r="BK18" s="680"/>
      <c r="BL18" s="680"/>
      <c r="BM18" s="680"/>
      <c r="BN18" s="681"/>
      <c r="BO18" s="682" t="s">
        <v>226</v>
      </c>
      <c r="BP18" s="682"/>
      <c r="BQ18" s="682"/>
      <c r="BR18" s="682"/>
      <c r="BS18" s="688" t="s">
        <v>127</v>
      </c>
      <c r="BT18" s="680"/>
      <c r="BU18" s="680"/>
      <c r="BV18" s="680"/>
      <c r="BW18" s="680"/>
      <c r="BX18" s="680"/>
      <c r="BY18" s="680"/>
      <c r="BZ18" s="680"/>
      <c r="CA18" s="680"/>
      <c r="CB18" s="689"/>
      <c r="CD18" s="694" t="s">
        <v>268</v>
      </c>
      <c r="CE18" s="695"/>
      <c r="CF18" s="695"/>
      <c r="CG18" s="695"/>
      <c r="CH18" s="695"/>
      <c r="CI18" s="695"/>
      <c r="CJ18" s="695"/>
      <c r="CK18" s="695"/>
      <c r="CL18" s="695"/>
      <c r="CM18" s="695"/>
      <c r="CN18" s="695"/>
      <c r="CO18" s="695"/>
      <c r="CP18" s="695"/>
      <c r="CQ18" s="696"/>
      <c r="CR18" s="679" t="s">
        <v>127</v>
      </c>
      <c r="CS18" s="680"/>
      <c r="CT18" s="680"/>
      <c r="CU18" s="680"/>
      <c r="CV18" s="680"/>
      <c r="CW18" s="680"/>
      <c r="CX18" s="680"/>
      <c r="CY18" s="681"/>
      <c r="CZ18" s="682" t="s">
        <v>127</v>
      </c>
      <c r="DA18" s="682"/>
      <c r="DB18" s="682"/>
      <c r="DC18" s="682"/>
      <c r="DD18" s="688" t="s">
        <v>226</v>
      </c>
      <c r="DE18" s="680"/>
      <c r="DF18" s="680"/>
      <c r="DG18" s="680"/>
      <c r="DH18" s="680"/>
      <c r="DI18" s="680"/>
      <c r="DJ18" s="680"/>
      <c r="DK18" s="680"/>
      <c r="DL18" s="680"/>
      <c r="DM18" s="680"/>
      <c r="DN18" s="680"/>
      <c r="DO18" s="680"/>
      <c r="DP18" s="681"/>
      <c r="DQ18" s="688" t="s">
        <v>226</v>
      </c>
      <c r="DR18" s="680"/>
      <c r="DS18" s="680"/>
      <c r="DT18" s="680"/>
      <c r="DU18" s="680"/>
      <c r="DV18" s="680"/>
      <c r="DW18" s="680"/>
      <c r="DX18" s="680"/>
      <c r="DY18" s="680"/>
      <c r="DZ18" s="680"/>
      <c r="EA18" s="680"/>
      <c r="EB18" s="680"/>
      <c r="EC18" s="689"/>
    </row>
    <row r="19" spans="2:133" ht="11.25" customHeight="1" x14ac:dyDescent="0.15">
      <c r="B19" s="676" t="s">
        <v>269</v>
      </c>
      <c r="C19" s="677"/>
      <c r="D19" s="677"/>
      <c r="E19" s="677"/>
      <c r="F19" s="677"/>
      <c r="G19" s="677"/>
      <c r="H19" s="677"/>
      <c r="I19" s="677"/>
      <c r="J19" s="677"/>
      <c r="K19" s="677"/>
      <c r="L19" s="677"/>
      <c r="M19" s="677"/>
      <c r="N19" s="677"/>
      <c r="O19" s="677"/>
      <c r="P19" s="677"/>
      <c r="Q19" s="678"/>
      <c r="R19" s="679">
        <v>1999787</v>
      </c>
      <c r="S19" s="680"/>
      <c r="T19" s="680"/>
      <c r="U19" s="680"/>
      <c r="V19" s="680"/>
      <c r="W19" s="680"/>
      <c r="X19" s="680"/>
      <c r="Y19" s="681"/>
      <c r="Z19" s="682">
        <v>13</v>
      </c>
      <c r="AA19" s="682"/>
      <c r="AB19" s="682"/>
      <c r="AC19" s="682"/>
      <c r="AD19" s="683">
        <v>1999787</v>
      </c>
      <c r="AE19" s="683"/>
      <c r="AF19" s="683"/>
      <c r="AG19" s="683"/>
      <c r="AH19" s="683"/>
      <c r="AI19" s="683"/>
      <c r="AJ19" s="683"/>
      <c r="AK19" s="683"/>
      <c r="AL19" s="684">
        <v>28.7</v>
      </c>
      <c r="AM19" s="685"/>
      <c r="AN19" s="685"/>
      <c r="AO19" s="686"/>
      <c r="AP19" s="676" t="s">
        <v>270</v>
      </c>
      <c r="AQ19" s="677"/>
      <c r="AR19" s="677"/>
      <c r="AS19" s="677"/>
      <c r="AT19" s="677"/>
      <c r="AU19" s="677"/>
      <c r="AV19" s="677"/>
      <c r="AW19" s="677"/>
      <c r="AX19" s="677"/>
      <c r="AY19" s="677"/>
      <c r="AZ19" s="677"/>
      <c r="BA19" s="677"/>
      <c r="BB19" s="677"/>
      <c r="BC19" s="677"/>
      <c r="BD19" s="677"/>
      <c r="BE19" s="677"/>
      <c r="BF19" s="678"/>
      <c r="BG19" s="679" t="s">
        <v>226</v>
      </c>
      <c r="BH19" s="680"/>
      <c r="BI19" s="680"/>
      <c r="BJ19" s="680"/>
      <c r="BK19" s="680"/>
      <c r="BL19" s="680"/>
      <c r="BM19" s="680"/>
      <c r="BN19" s="681"/>
      <c r="BO19" s="682" t="s">
        <v>127</v>
      </c>
      <c r="BP19" s="682"/>
      <c r="BQ19" s="682"/>
      <c r="BR19" s="682"/>
      <c r="BS19" s="688" t="s">
        <v>174</v>
      </c>
      <c r="BT19" s="680"/>
      <c r="BU19" s="680"/>
      <c r="BV19" s="680"/>
      <c r="BW19" s="680"/>
      <c r="BX19" s="680"/>
      <c r="BY19" s="680"/>
      <c r="BZ19" s="680"/>
      <c r="CA19" s="680"/>
      <c r="CB19" s="689"/>
      <c r="CD19" s="694" t="s">
        <v>271</v>
      </c>
      <c r="CE19" s="695"/>
      <c r="CF19" s="695"/>
      <c r="CG19" s="695"/>
      <c r="CH19" s="695"/>
      <c r="CI19" s="695"/>
      <c r="CJ19" s="695"/>
      <c r="CK19" s="695"/>
      <c r="CL19" s="695"/>
      <c r="CM19" s="695"/>
      <c r="CN19" s="695"/>
      <c r="CO19" s="695"/>
      <c r="CP19" s="695"/>
      <c r="CQ19" s="696"/>
      <c r="CR19" s="679" t="s">
        <v>226</v>
      </c>
      <c r="CS19" s="680"/>
      <c r="CT19" s="680"/>
      <c r="CU19" s="680"/>
      <c r="CV19" s="680"/>
      <c r="CW19" s="680"/>
      <c r="CX19" s="680"/>
      <c r="CY19" s="681"/>
      <c r="CZ19" s="682" t="s">
        <v>127</v>
      </c>
      <c r="DA19" s="682"/>
      <c r="DB19" s="682"/>
      <c r="DC19" s="682"/>
      <c r="DD19" s="688" t="s">
        <v>226</v>
      </c>
      <c r="DE19" s="680"/>
      <c r="DF19" s="680"/>
      <c r="DG19" s="680"/>
      <c r="DH19" s="680"/>
      <c r="DI19" s="680"/>
      <c r="DJ19" s="680"/>
      <c r="DK19" s="680"/>
      <c r="DL19" s="680"/>
      <c r="DM19" s="680"/>
      <c r="DN19" s="680"/>
      <c r="DO19" s="680"/>
      <c r="DP19" s="681"/>
      <c r="DQ19" s="688" t="s">
        <v>127</v>
      </c>
      <c r="DR19" s="680"/>
      <c r="DS19" s="680"/>
      <c r="DT19" s="680"/>
      <c r="DU19" s="680"/>
      <c r="DV19" s="680"/>
      <c r="DW19" s="680"/>
      <c r="DX19" s="680"/>
      <c r="DY19" s="680"/>
      <c r="DZ19" s="680"/>
      <c r="EA19" s="680"/>
      <c r="EB19" s="680"/>
      <c r="EC19" s="689"/>
    </row>
    <row r="20" spans="2:133" ht="11.25" customHeight="1" x14ac:dyDescent="0.15">
      <c r="B20" s="676" t="s">
        <v>272</v>
      </c>
      <c r="C20" s="677"/>
      <c r="D20" s="677"/>
      <c r="E20" s="677"/>
      <c r="F20" s="677"/>
      <c r="G20" s="677"/>
      <c r="H20" s="677"/>
      <c r="I20" s="677"/>
      <c r="J20" s="677"/>
      <c r="K20" s="677"/>
      <c r="L20" s="677"/>
      <c r="M20" s="677"/>
      <c r="N20" s="677"/>
      <c r="O20" s="677"/>
      <c r="P20" s="677"/>
      <c r="Q20" s="678"/>
      <c r="R20" s="679">
        <v>145872</v>
      </c>
      <c r="S20" s="680"/>
      <c r="T20" s="680"/>
      <c r="U20" s="680"/>
      <c r="V20" s="680"/>
      <c r="W20" s="680"/>
      <c r="X20" s="680"/>
      <c r="Y20" s="681"/>
      <c r="Z20" s="682">
        <v>0.9</v>
      </c>
      <c r="AA20" s="682"/>
      <c r="AB20" s="682"/>
      <c r="AC20" s="682"/>
      <c r="AD20" s="683" t="s">
        <v>226</v>
      </c>
      <c r="AE20" s="683"/>
      <c r="AF20" s="683"/>
      <c r="AG20" s="683"/>
      <c r="AH20" s="683"/>
      <c r="AI20" s="683"/>
      <c r="AJ20" s="683"/>
      <c r="AK20" s="683"/>
      <c r="AL20" s="684" t="s">
        <v>226</v>
      </c>
      <c r="AM20" s="685"/>
      <c r="AN20" s="685"/>
      <c r="AO20" s="686"/>
      <c r="AP20" s="676" t="s">
        <v>273</v>
      </c>
      <c r="AQ20" s="677"/>
      <c r="AR20" s="677"/>
      <c r="AS20" s="677"/>
      <c r="AT20" s="677"/>
      <c r="AU20" s="677"/>
      <c r="AV20" s="677"/>
      <c r="AW20" s="677"/>
      <c r="AX20" s="677"/>
      <c r="AY20" s="677"/>
      <c r="AZ20" s="677"/>
      <c r="BA20" s="677"/>
      <c r="BB20" s="677"/>
      <c r="BC20" s="677"/>
      <c r="BD20" s="677"/>
      <c r="BE20" s="677"/>
      <c r="BF20" s="678"/>
      <c r="BG20" s="679" t="s">
        <v>226</v>
      </c>
      <c r="BH20" s="680"/>
      <c r="BI20" s="680"/>
      <c r="BJ20" s="680"/>
      <c r="BK20" s="680"/>
      <c r="BL20" s="680"/>
      <c r="BM20" s="680"/>
      <c r="BN20" s="681"/>
      <c r="BO20" s="682" t="s">
        <v>127</v>
      </c>
      <c r="BP20" s="682"/>
      <c r="BQ20" s="682"/>
      <c r="BR20" s="682"/>
      <c r="BS20" s="688" t="s">
        <v>226</v>
      </c>
      <c r="BT20" s="680"/>
      <c r="BU20" s="680"/>
      <c r="BV20" s="680"/>
      <c r="BW20" s="680"/>
      <c r="BX20" s="680"/>
      <c r="BY20" s="680"/>
      <c r="BZ20" s="680"/>
      <c r="CA20" s="680"/>
      <c r="CB20" s="689"/>
      <c r="CD20" s="694" t="s">
        <v>274</v>
      </c>
      <c r="CE20" s="695"/>
      <c r="CF20" s="695"/>
      <c r="CG20" s="695"/>
      <c r="CH20" s="695"/>
      <c r="CI20" s="695"/>
      <c r="CJ20" s="695"/>
      <c r="CK20" s="695"/>
      <c r="CL20" s="695"/>
      <c r="CM20" s="695"/>
      <c r="CN20" s="695"/>
      <c r="CO20" s="695"/>
      <c r="CP20" s="695"/>
      <c r="CQ20" s="696"/>
      <c r="CR20" s="679">
        <v>14724797</v>
      </c>
      <c r="CS20" s="680"/>
      <c r="CT20" s="680"/>
      <c r="CU20" s="680"/>
      <c r="CV20" s="680"/>
      <c r="CW20" s="680"/>
      <c r="CX20" s="680"/>
      <c r="CY20" s="681"/>
      <c r="CZ20" s="682">
        <v>100</v>
      </c>
      <c r="DA20" s="682"/>
      <c r="DB20" s="682"/>
      <c r="DC20" s="682"/>
      <c r="DD20" s="688">
        <v>1250771</v>
      </c>
      <c r="DE20" s="680"/>
      <c r="DF20" s="680"/>
      <c r="DG20" s="680"/>
      <c r="DH20" s="680"/>
      <c r="DI20" s="680"/>
      <c r="DJ20" s="680"/>
      <c r="DK20" s="680"/>
      <c r="DL20" s="680"/>
      <c r="DM20" s="680"/>
      <c r="DN20" s="680"/>
      <c r="DO20" s="680"/>
      <c r="DP20" s="681"/>
      <c r="DQ20" s="688">
        <v>8764532</v>
      </c>
      <c r="DR20" s="680"/>
      <c r="DS20" s="680"/>
      <c r="DT20" s="680"/>
      <c r="DU20" s="680"/>
      <c r="DV20" s="680"/>
      <c r="DW20" s="680"/>
      <c r="DX20" s="680"/>
      <c r="DY20" s="680"/>
      <c r="DZ20" s="680"/>
      <c r="EA20" s="680"/>
      <c r="EB20" s="680"/>
      <c r="EC20" s="689"/>
    </row>
    <row r="21" spans="2:133" ht="11.25" customHeight="1" x14ac:dyDescent="0.15">
      <c r="B21" s="676" t="s">
        <v>275</v>
      </c>
      <c r="C21" s="677"/>
      <c r="D21" s="677"/>
      <c r="E21" s="677"/>
      <c r="F21" s="677"/>
      <c r="G21" s="677"/>
      <c r="H21" s="677"/>
      <c r="I21" s="677"/>
      <c r="J21" s="677"/>
      <c r="K21" s="677"/>
      <c r="L21" s="677"/>
      <c r="M21" s="677"/>
      <c r="N21" s="677"/>
      <c r="O21" s="677"/>
      <c r="P21" s="677"/>
      <c r="Q21" s="678"/>
      <c r="R21" s="679" t="s">
        <v>226</v>
      </c>
      <c r="S21" s="680"/>
      <c r="T21" s="680"/>
      <c r="U21" s="680"/>
      <c r="V21" s="680"/>
      <c r="W21" s="680"/>
      <c r="X21" s="680"/>
      <c r="Y21" s="681"/>
      <c r="Z21" s="682" t="s">
        <v>127</v>
      </c>
      <c r="AA21" s="682"/>
      <c r="AB21" s="682"/>
      <c r="AC21" s="682"/>
      <c r="AD21" s="683" t="s">
        <v>127</v>
      </c>
      <c r="AE21" s="683"/>
      <c r="AF21" s="683"/>
      <c r="AG21" s="683"/>
      <c r="AH21" s="683"/>
      <c r="AI21" s="683"/>
      <c r="AJ21" s="683"/>
      <c r="AK21" s="683"/>
      <c r="AL21" s="684" t="s">
        <v>127</v>
      </c>
      <c r="AM21" s="685"/>
      <c r="AN21" s="685"/>
      <c r="AO21" s="686"/>
      <c r="AP21" s="697" t="s">
        <v>276</v>
      </c>
      <c r="AQ21" s="698"/>
      <c r="AR21" s="698"/>
      <c r="AS21" s="698"/>
      <c r="AT21" s="698"/>
      <c r="AU21" s="698"/>
      <c r="AV21" s="698"/>
      <c r="AW21" s="698"/>
      <c r="AX21" s="698"/>
      <c r="AY21" s="698"/>
      <c r="AZ21" s="698"/>
      <c r="BA21" s="698"/>
      <c r="BB21" s="698"/>
      <c r="BC21" s="698"/>
      <c r="BD21" s="698"/>
      <c r="BE21" s="698"/>
      <c r="BF21" s="699"/>
      <c r="BG21" s="679" t="s">
        <v>127</v>
      </c>
      <c r="BH21" s="680"/>
      <c r="BI21" s="680"/>
      <c r="BJ21" s="680"/>
      <c r="BK21" s="680"/>
      <c r="BL21" s="680"/>
      <c r="BM21" s="680"/>
      <c r="BN21" s="681"/>
      <c r="BO21" s="682" t="s">
        <v>127</v>
      </c>
      <c r="BP21" s="682"/>
      <c r="BQ21" s="682"/>
      <c r="BR21" s="682"/>
      <c r="BS21" s="688" t="s">
        <v>226</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277</v>
      </c>
      <c r="C22" s="677"/>
      <c r="D22" s="677"/>
      <c r="E22" s="677"/>
      <c r="F22" s="677"/>
      <c r="G22" s="677"/>
      <c r="H22" s="677"/>
      <c r="I22" s="677"/>
      <c r="J22" s="677"/>
      <c r="K22" s="677"/>
      <c r="L22" s="677"/>
      <c r="M22" s="677"/>
      <c r="N22" s="677"/>
      <c r="O22" s="677"/>
      <c r="P22" s="677"/>
      <c r="Q22" s="678"/>
      <c r="R22" s="679">
        <v>7073741</v>
      </c>
      <c r="S22" s="680"/>
      <c r="T22" s="680"/>
      <c r="U22" s="680"/>
      <c r="V22" s="680"/>
      <c r="W22" s="680"/>
      <c r="X22" s="680"/>
      <c r="Y22" s="681"/>
      <c r="Z22" s="682">
        <v>45.9</v>
      </c>
      <c r="AA22" s="682"/>
      <c r="AB22" s="682"/>
      <c r="AC22" s="682"/>
      <c r="AD22" s="683">
        <v>6927869</v>
      </c>
      <c r="AE22" s="683"/>
      <c r="AF22" s="683"/>
      <c r="AG22" s="683"/>
      <c r="AH22" s="683"/>
      <c r="AI22" s="683"/>
      <c r="AJ22" s="683"/>
      <c r="AK22" s="683"/>
      <c r="AL22" s="684">
        <v>99.5</v>
      </c>
      <c r="AM22" s="685"/>
      <c r="AN22" s="685"/>
      <c r="AO22" s="686"/>
      <c r="AP22" s="697" t="s">
        <v>278</v>
      </c>
      <c r="AQ22" s="698"/>
      <c r="AR22" s="698"/>
      <c r="AS22" s="698"/>
      <c r="AT22" s="698"/>
      <c r="AU22" s="698"/>
      <c r="AV22" s="698"/>
      <c r="AW22" s="698"/>
      <c r="AX22" s="698"/>
      <c r="AY22" s="698"/>
      <c r="AZ22" s="698"/>
      <c r="BA22" s="698"/>
      <c r="BB22" s="698"/>
      <c r="BC22" s="698"/>
      <c r="BD22" s="698"/>
      <c r="BE22" s="698"/>
      <c r="BF22" s="699"/>
      <c r="BG22" s="679" t="s">
        <v>226</v>
      </c>
      <c r="BH22" s="680"/>
      <c r="BI22" s="680"/>
      <c r="BJ22" s="680"/>
      <c r="BK22" s="680"/>
      <c r="BL22" s="680"/>
      <c r="BM22" s="680"/>
      <c r="BN22" s="681"/>
      <c r="BO22" s="682" t="s">
        <v>127</v>
      </c>
      <c r="BP22" s="682"/>
      <c r="BQ22" s="682"/>
      <c r="BR22" s="682"/>
      <c r="BS22" s="688" t="s">
        <v>127</v>
      </c>
      <c r="BT22" s="680"/>
      <c r="BU22" s="680"/>
      <c r="BV22" s="680"/>
      <c r="BW22" s="680"/>
      <c r="BX22" s="680"/>
      <c r="BY22" s="680"/>
      <c r="BZ22" s="680"/>
      <c r="CA22" s="680"/>
      <c r="CB22" s="689"/>
      <c r="CD22" s="661" t="s">
        <v>279</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280</v>
      </c>
      <c r="C23" s="677"/>
      <c r="D23" s="677"/>
      <c r="E23" s="677"/>
      <c r="F23" s="677"/>
      <c r="G23" s="677"/>
      <c r="H23" s="677"/>
      <c r="I23" s="677"/>
      <c r="J23" s="677"/>
      <c r="K23" s="677"/>
      <c r="L23" s="677"/>
      <c r="M23" s="677"/>
      <c r="N23" s="677"/>
      <c r="O23" s="677"/>
      <c r="P23" s="677"/>
      <c r="Q23" s="678"/>
      <c r="R23" s="679">
        <v>4675</v>
      </c>
      <c r="S23" s="680"/>
      <c r="T23" s="680"/>
      <c r="U23" s="680"/>
      <c r="V23" s="680"/>
      <c r="W23" s="680"/>
      <c r="X23" s="680"/>
      <c r="Y23" s="681"/>
      <c r="Z23" s="682">
        <v>0</v>
      </c>
      <c r="AA23" s="682"/>
      <c r="AB23" s="682"/>
      <c r="AC23" s="682"/>
      <c r="AD23" s="683">
        <v>4675</v>
      </c>
      <c r="AE23" s="683"/>
      <c r="AF23" s="683"/>
      <c r="AG23" s="683"/>
      <c r="AH23" s="683"/>
      <c r="AI23" s="683"/>
      <c r="AJ23" s="683"/>
      <c r="AK23" s="683"/>
      <c r="AL23" s="684">
        <v>0.1</v>
      </c>
      <c r="AM23" s="685"/>
      <c r="AN23" s="685"/>
      <c r="AO23" s="686"/>
      <c r="AP23" s="697" t="s">
        <v>281</v>
      </c>
      <c r="AQ23" s="698"/>
      <c r="AR23" s="698"/>
      <c r="AS23" s="698"/>
      <c r="AT23" s="698"/>
      <c r="AU23" s="698"/>
      <c r="AV23" s="698"/>
      <c r="AW23" s="698"/>
      <c r="AX23" s="698"/>
      <c r="AY23" s="698"/>
      <c r="AZ23" s="698"/>
      <c r="BA23" s="698"/>
      <c r="BB23" s="698"/>
      <c r="BC23" s="698"/>
      <c r="BD23" s="698"/>
      <c r="BE23" s="698"/>
      <c r="BF23" s="699"/>
      <c r="BG23" s="679" t="s">
        <v>127</v>
      </c>
      <c r="BH23" s="680"/>
      <c r="BI23" s="680"/>
      <c r="BJ23" s="680"/>
      <c r="BK23" s="680"/>
      <c r="BL23" s="680"/>
      <c r="BM23" s="680"/>
      <c r="BN23" s="681"/>
      <c r="BO23" s="682" t="s">
        <v>127</v>
      </c>
      <c r="BP23" s="682"/>
      <c r="BQ23" s="682"/>
      <c r="BR23" s="682"/>
      <c r="BS23" s="688" t="s">
        <v>226</v>
      </c>
      <c r="BT23" s="680"/>
      <c r="BU23" s="680"/>
      <c r="BV23" s="680"/>
      <c r="BW23" s="680"/>
      <c r="BX23" s="680"/>
      <c r="BY23" s="680"/>
      <c r="BZ23" s="680"/>
      <c r="CA23" s="680"/>
      <c r="CB23" s="689"/>
      <c r="CD23" s="661" t="s">
        <v>220</v>
      </c>
      <c r="CE23" s="662"/>
      <c r="CF23" s="662"/>
      <c r="CG23" s="662"/>
      <c r="CH23" s="662"/>
      <c r="CI23" s="662"/>
      <c r="CJ23" s="662"/>
      <c r="CK23" s="662"/>
      <c r="CL23" s="662"/>
      <c r="CM23" s="662"/>
      <c r="CN23" s="662"/>
      <c r="CO23" s="662"/>
      <c r="CP23" s="662"/>
      <c r="CQ23" s="663"/>
      <c r="CR23" s="661" t="s">
        <v>282</v>
      </c>
      <c r="CS23" s="662"/>
      <c r="CT23" s="662"/>
      <c r="CU23" s="662"/>
      <c r="CV23" s="662"/>
      <c r="CW23" s="662"/>
      <c r="CX23" s="662"/>
      <c r="CY23" s="663"/>
      <c r="CZ23" s="661" t="s">
        <v>283</v>
      </c>
      <c r="DA23" s="662"/>
      <c r="DB23" s="662"/>
      <c r="DC23" s="663"/>
      <c r="DD23" s="661" t="s">
        <v>284</v>
      </c>
      <c r="DE23" s="662"/>
      <c r="DF23" s="662"/>
      <c r="DG23" s="662"/>
      <c r="DH23" s="662"/>
      <c r="DI23" s="662"/>
      <c r="DJ23" s="662"/>
      <c r="DK23" s="663"/>
      <c r="DL23" s="709" t="s">
        <v>285</v>
      </c>
      <c r="DM23" s="710"/>
      <c r="DN23" s="710"/>
      <c r="DO23" s="710"/>
      <c r="DP23" s="710"/>
      <c r="DQ23" s="710"/>
      <c r="DR23" s="710"/>
      <c r="DS23" s="710"/>
      <c r="DT23" s="710"/>
      <c r="DU23" s="710"/>
      <c r="DV23" s="711"/>
      <c r="DW23" s="661" t="s">
        <v>286</v>
      </c>
      <c r="DX23" s="662"/>
      <c r="DY23" s="662"/>
      <c r="DZ23" s="662"/>
      <c r="EA23" s="662"/>
      <c r="EB23" s="662"/>
      <c r="EC23" s="663"/>
    </row>
    <row r="24" spans="2:133" ht="11.25" customHeight="1" x14ac:dyDescent="0.15">
      <c r="B24" s="676" t="s">
        <v>287</v>
      </c>
      <c r="C24" s="677"/>
      <c r="D24" s="677"/>
      <c r="E24" s="677"/>
      <c r="F24" s="677"/>
      <c r="G24" s="677"/>
      <c r="H24" s="677"/>
      <c r="I24" s="677"/>
      <c r="J24" s="677"/>
      <c r="K24" s="677"/>
      <c r="L24" s="677"/>
      <c r="M24" s="677"/>
      <c r="N24" s="677"/>
      <c r="O24" s="677"/>
      <c r="P24" s="677"/>
      <c r="Q24" s="678"/>
      <c r="R24" s="679">
        <v>379163</v>
      </c>
      <c r="S24" s="680"/>
      <c r="T24" s="680"/>
      <c r="U24" s="680"/>
      <c r="V24" s="680"/>
      <c r="W24" s="680"/>
      <c r="X24" s="680"/>
      <c r="Y24" s="681"/>
      <c r="Z24" s="682">
        <v>2.5</v>
      </c>
      <c r="AA24" s="682"/>
      <c r="AB24" s="682"/>
      <c r="AC24" s="682"/>
      <c r="AD24" s="683" t="s">
        <v>127</v>
      </c>
      <c r="AE24" s="683"/>
      <c r="AF24" s="683"/>
      <c r="AG24" s="683"/>
      <c r="AH24" s="683"/>
      <c r="AI24" s="683"/>
      <c r="AJ24" s="683"/>
      <c r="AK24" s="683"/>
      <c r="AL24" s="684" t="s">
        <v>174</v>
      </c>
      <c r="AM24" s="685"/>
      <c r="AN24" s="685"/>
      <c r="AO24" s="686"/>
      <c r="AP24" s="697" t="s">
        <v>288</v>
      </c>
      <c r="AQ24" s="698"/>
      <c r="AR24" s="698"/>
      <c r="AS24" s="698"/>
      <c r="AT24" s="698"/>
      <c r="AU24" s="698"/>
      <c r="AV24" s="698"/>
      <c r="AW24" s="698"/>
      <c r="AX24" s="698"/>
      <c r="AY24" s="698"/>
      <c r="AZ24" s="698"/>
      <c r="BA24" s="698"/>
      <c r="BB24" s="698"/>
      <c r="BC24" s="698"/>
      <c r="BD24" s="698"/>
      <c r="BE24" s="698"/>
      <c r="BF24" s="699"/>
      <c r="BG24" s="679" t="s">
        <v>127</v>
      </c>
      <c r="BH24" s="680"/>
      <c r="BI24" s="680"/>
      <c r="BJ24" s="680"/>
      <c r="BK24" s="680"/>
      <c r="BL24" s="680"/>
      <c r="BM24" s="680"/>
      <c r="BN24" s="681"/>
      <c r="BO24" s="682" t="s">
        <v>127</v>
      </c>
      <c r="BP24" s="682"/>
      <c r="BQ24" s="682"/>
      <c r="BR24" s="682"/>
      <c r="BS24" s="688" t="s">
        <v>127</v>
      </c>
      <c r="BT24" s="680"/>
      <c r="BU24" s="680"/>
      <c r="BV24" s="680"/>
      <c r="BW24" s="680"/>
      <c r="BX24" s="680"/>
      <c r="BY24" s="680"/>
      <c r="BZ24" s="680"/>
      <c r="CA24" s="680"/>
      <c r="CB24" s="689"/>
      <c r="CD24" s="690" t="s">
        <v>289</v>
      </c>
      <c r="CE24" s="691"/>
      <c r="CF24" s="691"/>
      <c r="CG24" s="691"/>
      <c r="CH24" s="691"/>
      <c r="CI24" s="691"/>
      <c r="CJ24" s="691"/>
      <c r="CK24" s="691"/>
      <c r="CL24" s="691"/>
      <c r="CM24" s="691"/>
      <c r="CN24" s="691"/>
      <c r="CO24" s="691"/>
      <c r="CP24" s="691"/>
      <c r="CQ24" s="692"/>
      <c r="CR24" s="668">
        <v>7549979</v>
      </c>
      <c r="CS24" s="669"/>
      <c r="CT24" s="669"/>
      <c r="CU24" s="669"/>
      <c r="CV24" s="669"/>
      <c r="CW24" s="669"/>
      <c r="CX24" s="669"/>
      <c r="CY24" s="670"/>
      <c r="CZ24" s="673">
        <v>51.3</v>
      </c>
      <c r="DA24" s="674"/>
      <c r="DB24" s="674"/>
      <c r="DC24" s="693"/>
      <c r="DD24" s="712">
        <v>3910929</v>
      </c>
      <c r="DE24" s="669"/>
      <c r="DF24" s="669"/>
      <c r="DG24" s="669"/>
      <c r="DH24" s="669"/>
      <c r="DI24" s="669"/>
      <c r="DJ24" s="669"/>
      <c r="DK24" s="670"/>
      <c r="DL24" s="712">
        <v>3756907</v>
      </c>
      <c r="DM24" s="669"/>
      <c r="DN24" s="669"/>
      <c r="DO24" s="669"/>
      <c r="DP24" s="669"/>
      <c r="DQ24" s="669"/>
      <c r="DR24" s="669"/>
      <c r="DS24" s="669"/>
      <c r="DT24" s="669"/>
      <c r="DU24" s="669"/>
      <c r="DV24" s="670"/>
      <c r="DW24" s="673">
        <v>50.7</v>
      </c>
      <c r="DX24" s="674"/>
      <c r="DY24" s="674"/>
      <c r="DZ24" s="674"/>
      <c r="EA24" s="674"/>
      <c r="EB24" s="674"/>
      <c r="EC24" s="675"/>
    </row>
    <row r="25" spans="2:133" ht="11.25" customHeight="1" x14ac:dyDescent="0.15">
      <c r="B25" s="676" t="s">
        <v>290</v>
      </c>
      <c r="C25" s="677"/>
      <c r="D25" s="677"/>
      <c r="E25" s="677"/>
      <c r="F25" s="677"/>
      <c r="G25" s="677"/>
      <c r="H25" s="677"/>
      <c r="I25" s="677"/>
      <c r="J25" s="677"/>
      <c r="K25" s="677"/>
      <c r="L25" s="677"/>
      <c r="M25" s="677"/>
      <c r="N25" s="677"/>
      <c r="O25" s="677"/>
      <c r="P25" s="677"/>
      <c r="Q25" s="678"/>
      <c r="R25" s="679">
        <v>101695</v>
      </c>
      <c r="S25" s="680"/>
      <c r="T25" s="680"/>
      <c r="U25" s="680"/>
      <c r="V25" s="680"/>
      <c r="W25" s="680"/>
      <c r="X25" s="680"/>
      <c r="Y25" s="681"/>
      <c r="Z25" s="682">
        <v>0.7</v>
      </c>
      <c r="AA25" s="682"/>
      <c r="AB25" s="682"/>
      <c r="AC25" s="682"/>
      <c r="AD25" s="683">
        <v>10369</v>
      </c>
      <c r="AE25" s="683"/>
      <c r="AF25" s="683"/>
      <c r="AG25" s="683"/>
      <c r="AH25" s="683"/>
      <c r="AI25" s="683"/>
      <c r="AJ25" s="683"/>
      <c r="AK25" s="683"/>
      <c r="AL25" s="684">
        <v>0.1</v>
      </c>
      <c r="AM25" s="685"/>
      <c r="AN25" s="685"/>
      <c r="AO25" s="686"/>
      <c r="AP25" s="697" t="s">
        <v>291</v>
      </c>
      <c r="AQ25" s="698"/>
      <c r="AR25" s="698"/>
      <c r="AS25" s="698"/>
      <c r="AT25" s="698"/>
      <c r="AU25" s="698"/>
      <c r="AV25" s="698"/>
      <c r="AW25" s="698"/>
      <c r="AX25" s="698"/>
      <c r="AY25" s="698"/>
      <c r="AZ25" s="698"/>
      <c r="BA25" s="698"/>
      <c r="BB25" s="698"/>
      <c r="BC25" s="698"/>
      <c r="BD25" s="698"/>
      <c r="BE25" s="698"/>
      <c r="BF25" s="699"/>
      <c r="BG25" s="679" t="s">
        <v>226</v>
      </c>
      <c r="BH25" s="680"/>
      <c r="BI25" s="680"/>
      <c r="BJ25" s="680"/>
      <c r="BK25" s="680"/>
      <c r="BL25" s="680"/>
      <c r="BM25" s="680"/>
      <c r="BN25" s="681"/>
      <c r="BO25" s="682" t="s">
        <v>226</v>
      </c>
      <c r="BP25" s="682"/>
      <c r="BQ25" s="682"/>
      <c r="BR25" s="682"/>
      <c r="BS25" s="688" t="s">
        <v>127</v>
      </c>
      <c r="BT25" s="680"/>
      <c r="BU25" s="680"/>
      <c r="BV25" s="680"/>
      <c r="BW25" s="680"/>
      <c r="BX25" s="680"/>
      <c r="BY25" s="680"/>
      <c r="BZ25" s="680"/>
      <c r="CA25" s="680"/>
      <c r="CB25" s="689"/>
      <c r="CD25" s="694" t="s">
        <v>292</v>
      </c>
      <c r="CE25" s="695"/>
      <c r="CF25" s="695"/>
      <c r="CG25" s="695"/>
      <c r="CH25" s="695"/>
      <c r="CI25" s="695"/>
      <c r="CJ25" s="695"/>
      <c r="CK25" s="695"/>
      <c r="CL25" s="695"/>
      <c r="CM25" s="695"/>
      <c r="CN25" s="695"/>
      <c r="CO25" s="695"/>
      <c r="CP25" s="695"/>
      <c r="CQ25" s="696"/>
      <c r="CR25" s="679">
        <v>1713506</v>
      </c>
      <c r="CS25" s="715"/>
      <c r="CT25" s="715"/>
      <c r="CU25" s="715"/>
      <c r="CV25" s="715"/>
      <c r="CW25" s="715"/>
      <c r="CX25" s="715"/>
      <c r="CY25" s="716"/>
      <c r="CZ25" s="684">
        <v>11.6</v>
      </c>
      <c r="DA25" s="713"/>
      <c r="DB25" s="713"/>
      <c r="DC25" s="717"/>
      <c r="DD25" s="688">
        <v>1491574</v>
      </c>
      <c r="DE25" s="715"/>
      <c r="DF25" s="715"/>
      <c r="DG25" s="715"/>
      <c r="DH25" s="715"/>
      <c r="DI25" s="715"/>
      <c r="DJ25" s="715"/>
      <c r="DK25" s="716"/>
      <c r="DL25" s="688">
        <v>1438485</v>
      </c>
      <c r="DM25" s="715"/>
      <c r="DN25" s="715"/>
      <c r="DO25" s="715"/>
      <c r="DP25" s="715"/>
      <c r="DQ25" s="715"/>
      <c r="DR25" s="715"/>
      <c r="DS25" s="715"/>
      <c r="DT25" s="715"/>
      <c r="DU25" s="715"/>
      <c r="DV25" s="716"/>
      <c r="DW25" s="684">
        <v>19.399999999999999</v>
      </c>
      <c r="DX25" s="713"/>
      <c r="DY25" s="713"/>
      <c r="DZ25" s="713"/>
      <c r="EA25" s="713"/>
      <c r="EB25" s="713"/>
      <c r="EC25" s="714"/>
    </row>
    <row r="26" spans="2:133" ht="11.25" customHeight="1" x14ac:dyDescent="0.15">
      <c r="B26" s="676" t="s">
        <v>293</v>
      </c>
      <c r="C26" s="677"/>
      <c r="D26" s="677"/>
      <c r="E26" s="677"/>
      <c r="F26" s="677"/>
      <c r="G26" s="677"/>
      <c r="H26" s="677"/>
      <c r="I26" s="677"/>
      <c r="J26" s="677"/>
      <c r="K26" s="677"/>
      <c r="L26" s="677"/>
      <c r="M26" s="677"/>
      <c r="N26" s="677"/>
      <c r="O26" s="677"/>
      <c r="P26" s="677"/>
      <c r="Q26" s="678"/>
      <c r="R26" s="679">
        <v>23117</v>
      </c>
      <c r="S26" s="680"/>
      <c r="T26" s="680"/>
      <c r="U26" s="680"/>
      <c r="V26" s="680"/>
      <c r="W26" s="680"/>
      <c r="X26" s="680"/>
      <c r="Y26" s="681"/>
      <c r="Z26" s="682">
        <v>0.2</v>
      </c>
      <c r="AA26" s="682"/>
      <c r="AB26" s="682"/>
      <c r="AC26" s="682"/>
      <c r="AD26" s="683">
        <v>4</v>
      </c>
      <c r="AE26" s="683"/>
      <c r="AF26" s="683"/>
      <c r="AG26" s="683"/>
      <c r="AH26" s="683"/>
      <c r="AI26" s="683"/>
      <c r="AJ26" s="683"/>
      <c r="AK26" s="683"/>
      <c r="AL26" s="684">
        <v>0</v>
      </c>
      <c r="AM26" s="685"/>
      <c r="AN26" s="685"/>
      <c r="AO26" s="686"/>
      <c r="AP26" s="697" t="s">
        <v>294</v>
      </c>
      <c r="AQ26" s="718"/>
      <c r="AR26" s="718"/>
      <c r="AS26" s="718"/>
      <c r="AT26" s="718"/>
      <c r="AU26" s="718"/>
      <c r="AV26" s="718"/>
      <c r="AW26" s="718"/>
      <c r="AX26" s="718"/>
      <c r="AY26" s="718"/>
      <c r="AZ26" s="718"/>
      <c r="BA26" s="718"/>
      <c r="BB26" s="718"/>
      <c r="BC26" s="718"/>
      <c r="BD26" s="718"/>
      <c r="BE26" s="718"/>
      <c r="BF26" s="699"/>
      <c r="BG26" s="679" t="s">
        <v>127</v>
      </c>
      <c r="BH26" s="680"/>
      <c r="BI26" s="680"/>
      <c r="BJ26" s="680"/>
      <c r="BK26" s="680"/>
      <c r="BL26" s="680"/>
      <c r="BM26" s="680"/>
      <c r="BN26" s="681"/>
      <c r="BO26" s="682" t="s">
        <v>127</v>
      </c>
      <c r="BP26" s="682"/>
      <c r="BQ26" s="682"/>
      <c r="BR26" s="682"/>
      <c r="BS26" s="688" t="s">
        <v>127</v>
      </c>
      <c r="BT26" s="680"/>
      <c r="BU26" s="680"/>
      <c r="BV26" s="680"/>
      <c r="BW26" s="680"/>
      <c r="BX26" s="680"/>
      <c r="BY26" s="680"/>
      <c r="BZ26" s="680"/>
      <c r="CA26" s="680"/>
      <c r="CB26" s="689"/>
      <c r="CD26" s="694" t="s">
        <v>295</v>
      </c>
      <c r="CE26" s="695"/>
      <c r="CF26" s="695"/>
      <c r="CG26" s="695"/>
      <c r="CH26" s="695"/>
      <c r="CI26" s="695"/>
      <c r="CJ26" s="695"/>
      <c r="CK26" s="695"/>
      <c r="CL26" s="695"/>
      <c r="CM26" s="695"/>
      <c r="CN26" s="695"/>
      <c r="CO26" s="695"/>
      <c r="CP26" s="695"/>
      <c r="CQ26" s="696"/>
      <c r="CR26" s="679">
        <v>965134</v>
      </c>
      <c r="CS26" s="680"/>
      <c r="CT26" s="680"/>
      <c r="CU26" s="680"/>
      <c r="CV26" s="680"/>
      <c r="CW26" s="680"/>
      <c r="CX26" s="680"/>
      <c r="CY26" s="681"/>
      <c r="CZ26" s="684">
        <v>6.6</v>
      </c>
      <c r="DA26" s="713"/>
      <c r="DB26" s="713"/>
      <c r="DC26" s="717"/>
      <c r="DD26" s="688">
        <v>832894</v>
      </c>
      <c r="DE26" s="680"/>
      <c r="DF26" s="680"/>
      <c r="DG26" s="680"/>
      <c r="DH26" s="680"/>
      <c r="DI26" s="680"/>
      <c r="DJ26" s="680"/>
      <c r="DK26" s="681"/>
      <c r="DL26" s="688" t="s">
        <v>127</v>
      </c>
      <c r="DM26" s="680"/>
      <c r="DN26" s="680"/>
      <c r="DO26" s="680"/>
      <c r="DP26" s="680"/>
      <c r="DQ26" s="680"/>
      <c r="DR26" s="680"/>
      <c r="DS26" s="680"/>
      <c r="DT26" s="680"/>
      <c r="DU26" s="680"/>
      <c r="DV26" s="681"/>
      <c r="DW26" s="684" t="s">
        <v>127</v>
      </c>
      <c r="DX26" s="713"/>
      <c r="DY26" s="713"/>
      <c r="DZ26" s="713"/>
      <c r="EA26" s="713"/>
      <c r="EB26" s="713"/>
      <c r="EC26" s="714"/>
    </row>
    <row r="27" spans="2:133" ht="11.25" customHeight="1" x14ac:dyDescent="0.15">
      <c r="B27" s="676" t="s">
        <v>296</v>
      </c>
      <c r="C27" s="677"/>
      <c r="D27" s="677"/>
      <c r="E27" s="677"/>
      <c r="F27" s="677"/>
      <c r="G27" s="677"/>
      <c r="H27" s="677"/>
      <c r="I27" s="677"/>
      <c r="J27" s="677"/>
      <c r="K27" s="677"/>
      <c r="L27" s="677"/>
      <c r="M27" s="677"/>
      <c r="N27" s="677"/>
      <c r="O27" s="677"/>
      <c r="P27" s="677"/>
      <c r="Q27" s="678"/>
      <c r="R27" s="679">
        <v>2342424</v>
      </c>
      <c r="S27" s="680"/>
      <c r="T27" s="680"/>
      <c r="U27" s="680"/>
      <c r="V27" s="680"/>
      <c r="W27" s="680"/>
      <c r="X27" s="680"/>
      <c r="Y27" s="681"/>
      <c r="Z27" s="682">
        <v>15.2</v>
      </c>
      <c r="AA27" s="682"/>
      <c r="AB27" s="682"/>
      <c r="AC27" s="682"/>
      <c r="AD27" s="683" t="s">
        <v>127</v>
      </c>
      <c r="AE27" s="683"/>
      <c r="AF27" s="683"/>
      <c r="AG27" s="683"/>
      <c r="AH27" s="683"/>
      <c r="AI27" s="683"/>
      <c r="AJ27" s="683"/>
      <c r="AK27" s="683"/>
      <c r="AL27" s="684" t="s">
        <v>127</v>
      </c>
      <c r="AM27" s="685"/>
      <c r="AN27" s="685"/>
      <c r="AO27" s="686"/>
      <c r="AP27" s="676" t="s">
        <v>297</v>
      </c>
      <c r="AQ27" s="677"/>
      <c r="AR27" s="677"/>
      <c r="AS27" s="677"/>
      <c r="AT27" s="677"/>
      <c r="AU27" s="677"/>
      <c r="AV27" s="677"/>
      <c r="AW27" s="677"/>
      <c r="AX27" s="677"/>
      <c r="AY27" s="677"/>
      <c r="AZ27" s="677"/>
      <c r="BA27" s="677"/>
      <c r="BB27" s="677"/>
      <c r="BC27" s="677"/>
      <c r="BD27" s="677"/>
      <c r="BE27" s="677"/>
      <c r="BF27" s="678"/>
      <c r="BG27" s="679">
        <v>4141771</v>
      </c>
      <c r="BH27" s="680"/>
      <c r="BI27" s="680"/>
      <c r="BJ27" s="680"/>
      <c r="BK27" s="680"/>
      <c r="BL27" s="680"/>
      <c r="BM27" s="680"/>
      <c r="BN27" s="681"/>
      <c r="BO27" s="682">
        <v>100</v>
      </c>
      <c r="BP27" s="682"/>
      <c r="BQ27" s="682"/>
      <c r="BR27" s="682"/>
      <c r="BS27" s="688" t="s">
        <v>226</v>
      </c>
      <c r="BT27" s="680"/>
      <c r="BU27" s="680"/>
      <c r="BV27" s="680"/>
      <c r="BW27" s="680"/>
      <c r="BX27" s="680"/>
      <c r="BY27" s="680"/>
      <c r="BZ27" s="680"/>
      <c r="CA27" s="680"/>
      <c r="CB27" s="689"/>
      <c r="CD27" s="694" t="s">
        <v>298</v>
      </c>
      <c r="CE27" s="695"/>
      <c r="CF27" s="695"/>
      <c r="CG27" s="695"/>
      <c r="CH27" s="695"/>
      <c r="CI27" s="695"/>
      <c r="CJ27" s="695"/>
      <c r="CK27" s="695"/>
      <c r="CL27" s="695"/>
      <c r="CM27" s="695"/>
      <c r="CN27" s="695"/>
      <c r="CO27" s="695"/>
      <c r="CP27" s="695"/>
      <c r="CQ27" s="696"/>
      <c r="CR27" s="679">
        <v>4629205</v>
      </c>
      <c r="CS27" s="715"/>
      <c r="CT27" s="715"/>
      <c r="CU27" s="715"/>
      <c r="CV27" s="715"/>
      <c r="CW27" s="715"/>
      <c r="CX27" s="715"/>
      <c r="CY27" s="716"/>
      <c r="CZ27" s="684">
        <v>31.4</v>
      </c>
      <c r="DA27" s="713"/>
      <c r="DB27" s="713"/>
      <c r="DC27" s="717"/>
      <c r="DD27" s="688">
        <v>1212087</v>
      </c>
      <c r="DE27" s="715"/>
      <c r="DF27" s="715"/>
      <c r="DG27" s="715"/>
      <c r="DH27" s="715"/>
      <c r="DI27" s="715"/>
      <c r="DJ27" s="715"/>
      <c r="DK27" s="716"/>
      <c r="DL27" s="688">
        <v>1111154</v>
      </c>
      <c r="DM27" s="715"/>
      <c r="DN27" s="715"/>
      <c r="DO27" s="715"/>
      <c r="DP27" s="715"/>
      <c r="DQ27" s="715"/>
      <c r="DR27" s="715"/>
      <c r="DS27" s="715"/>
      <c r="DT27" s="715"/>
      <c r="DU27" s="715"/>
      <c r="DV27" s="716"/>
      <c r="DW27" s="684">
        <v>15</v>
      </c>
      <c r="DX27" s="713"/>
      <c r="DY27" s="713"/>
      <c r="DZ27" s="713"/>
      <c r="EA27" s="713"/>
      <c r="EB27" s="713"/>
      <c r="EC27" s="714"/>
    </row>
    <row r="28" spans="2:133" ht="11.25" customHeight="1" x14ac:dyDescent="0.15">
      <c r="B28" s="721" t="s">
        <v>299</v>
      </c>
      <c r="C28" s="722"/>
      <c r="D28" s="722"/>
      <c r="E28" s="722"/>
      <c r="F28" s="722"/>
      <c r="G28" s="722"/>
      <c r="H28" s="722"/>
      <c r="I28" s="722"/>
      <c r="J28" s="722"/>
      <c r="K28" s="722"/>
      <c r="L28" s="722"/>
      <c r="M28" s="722"/>
      <c r="N28" s="722"/>
      <c r="O28" s="722"/>
      <c r="P28" s="722"/>
      <c r="Q28" s="723"/>
      <c r="R28" s="679" t="s">
        <v>226</v>
      </c>
      <c r="S28" s="680"/>
      <c r="T28" s="680"/>
      <c r="U28" s="680"/>
      <c r="V28" s="680"/>
      <c r="W28" s="680"/>
      <c r="X28" s="680"/>
      <c r="Y28" s="681"/>
      <c r="Z28" s="682" t="s">
        <v>127</v>
      </c>
      <c r="AA28" s="682"/>
      <c r="AB28" s="682"/>
      <c r="AC28" s="682"/>
      <c r="AD28" s="683" t="s">
        <v>127</v>
      </c>
      <c r="AE28" s="683"/>
      <c r="AF28" s="683"/>
      <c r="AG28" s="683"/>
      <c r="AH28" s="683"/>
      <c r="AI28" s="683"/>
      <c r="AJ28" s="683"/>
      <c r="AK28" s="683"/>
      <c r="AL28" s="684" t="s">
        <v>127</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300</v>
      </c>
      <c r="CE28" s="695"/>
      <c r="CF28" s="695"/>
      <c r="CG28" s="695"/>
      <c r="CH28" s="695"/>
      <c r="CI28" s="695"/>
      <c r="CJ28" s="695"/>
      <c r="CK28" s="695"/>
      <c r="CL28" s="695"/>
      <c r="CM28" s="695"/>
      <c r="CN28" s="695"/>
      <c r="CO28" s="695"/>
      <c r="CP28" s="695"/>
      <c r="CQ28" s="696"/>
      <c r="CR28" s="679">
        <v>1207268</v>
      </c>
      <c r="CS28" s="680"/>
      <c r="CT28" s="680"/>
      <c r="CU28" s="680"/>
      <c r="CV28" s="680"/>
      <c r="CW28" s="680"/>
      <c r="CX28" s="680"/>
      <c r="CY28" s="681"/>
      <c r="CZ28" s="684">
        <v>8.1999999999999993</v>
      </c>
      <c r="DA28" s="713"/>
      <c r="DB28" s="713"/>
      <c r="DC28" s="717"/>
      <c r="DD28" s="688">
        <v>1207268</v>
      </c>
      <c r="DE28" s="680"/>
      <c r="DF28" s="680"/>
      <c r="DG28" s="680"/>
      <c r="DH28" s="680"/>
      <c r="DI28" s="680"/>
      <c r="DJ28" s="680"/>
      <c r="DK28" s="681"/>
      <c r="DL28" s="688">
        <v>1207268</v>
      </c>
      <c r="DM28" s="680"/>
      <c r="DN28" s="680"/>
      <c r="DO28" s="680"/>
      <c r="DP28" s="680"/>
      <c r="DQ28" s="680"/>
      <c r="DR28" s="680"/>
      <c r="DS28" s="680"/>
      <c r="DT28" s="680"/>
      <c r="DU28" s="680"/>
      <c r="DV28" s="681"/>
      <c r="DW28" s="684">
        <v>16.3</v>
      </c>
      <c r="DX28" s="713"/>
      <c r="DY28" s="713"/>
      <c r="DZ28" s="713"/>
      <c r="EA28" s="713"/>
      <c r="EB28" s="713"/>
      <c r="EC28" s="714"/>
    </row>
    <row r="29" spans="2:133" ht="11.25" customHeight="1" x14ac:dyDescent="0.15">
      <c r="B29" s="676" t="s">
        <v>301</v>
      </c>
      <c r="C29" s="677"/>
      <c r="D29" s="677"/>
      <c r="E29" s="677"/>
      <c r="F29" s="677"/>
      <c r="G29" s="677"/>
      <c r="H29" s="677"/>
      <c r="I29" s="677"/>
      <c r="J29" s="677"/>
      <c r="K29" s="677"/>
      <c r="L29" s="677"/>
      <c r="M29" s="677"/>
      <c r="N29" s="677"/>
      <c r="O29" s="677"/>
      <c r="P29" s="677"/>
      <c r="Q29" s="678"/>
      <c r="R29" s="679">
        <v>2436243</v>
      </c>
      <c r="S29" s="680"/>
      <c r="T29" s="680"/>
      <c r="U29" s="680"/>
      <c r="V29" s="680"/>
      <c r="W29" s="680"/>
      <c r="X29" s="680"/>
      <c r="Y29" s="681"/>
      <c r="Z29" s="682">
        <v>15.8</v>
      </c>
      <c r="AA29" s="682"/>
      <c r="AB29" s="682"/>
      <c r="AC29" s="682"/>
      <c r="AD29" s="683" t="s">
        <v>127</v>
      </c>
      <c r="AE29" s="683"/>
      <c r="AF29" s="683"/>
      <c r="AG29" s="683"/>
      <c r="AH29" s="683"/>
      <c r="AI29" s="683"/>
      <c r="AJ29" s="683"/>
      <c r="AK29" s="683"/>
      <c r="AL29" s="684" t="s">
        <v>226</v>
      </c>
      <c r="AM29" s="685"/>
      <c r="AN29" s="685"/>
      <c r="AO29" s="686"/>
      <c r="AP29" s="658" t="s">
        <v>220</v>
      </c>
      <c r="AQ29" s="659"/>
      <c r="AR29" s="659"/>
      <c r="AS29" s="659"/>
      <c r="AT29" s="659"/>
      <c r="AU29" s="659"/>
      <c r="AV29" s="659"/>
      <c r="AW29" s="659"/>
      <c r="AX29" s="659"/>
      <c r="AY29" s="659"/>
      <c r="AZ29" s="659"/>
      <c r="BA29" s="659"/>
      <c r="BB29" s="659"/>
      <c r="BC29" s="659"/>
      <c r="BD29" s="659"/>
      <c r="BE29" s="659"/>
      <c r="BF29" s="660"/>
      <c r="BG29" s="658" t="s">
        <v>302</v>
      </c>
      <c r="BH29" s="719"/>
      <c r="BI29" s="719"/>
      <c r="BJ29" s="719"/>
      <c r="BK29" s="719"/>
      <c r="BL29" s="719"/>
      <c r="BM29" s="719"/>
      <c r="BN29" s="719"/>
      <c r="BO29" s="719"/>
      <c r="BP29" s="719"/>
      <c r="BQ29" s="720"/>
      <c r="BR29" s="658" t="s">
        <v>303</v>
      </c>
      <c r="BS29" s="719"/>
      <c r="BT29" s="719"/>
      <c r="BU29" s="719"/>
      <c r="BV29" s="719"/>
      <c r="BW29" s="719"/>
      <c r="BX29" s="719"/>
      <c r="BY29" s="719"/>
      <c r="BZ29" s="719"/>
      <c r="CA29" s="719"/>
      <c r="CB29" s="720"/>
      <c r="CD29" s="742" t="s">
        <v>304</v>
      </c>
      <c r="CE29" s="743"/>
      <c r="CF29" s="694" t="s">
        <v>305</v>
      </c>
      <c r="CG29" s="695"/>
      <c r="CH29" s="695"/>
      <c r="CI29" s="695"/>
      <c r="CJ29" s="695"/>
      <c r="CK29" s="695"/>
      <c r="CL29" s="695"/>
      <c r="CM29" s="695"/>
      <c r="CN29" s="695"/>
      <c r="CO29" s="695"/>
      <c r="CP29" s="695"/>
      <c r="CQ29" s="696"/>
      <c r="CR29" s="679">
        <v>1206470</v>
      </c>
      <c r="CS29" s="715"/>
      <c r="CT29" s="715"/>
      <c r="CU29" s="715"/>
      <c r="CV29" s="715"/>
      <c r="CW29" s="715"/>
      <c r="CX29" s="715"/>
      <c r="CY29" s="716"/>
      <c r="CZ29" s="684">
        <v>8.1999999999999993</v>
      </c>
      <c r="DA29" s="713"/>
      <c r="DB29" s="713"/>
      <c r="DC29" s="717"/>
      <c r="DD29" s="688">
        <v>1206470</v>
      </c>
      <c r="DE29" s="715"/>
      <c r="DF29" s="715"/>
      <c r="DG29" s="715"/>
      <c r="DH29" s="715"/>
      <c r="DI29" s="715"/>
      <c r="DJ29" s="715"/>
      <c r="DK29" s="716"/>
      <c r="DL29" s="688">
        <v>1206470</v>
      </c>
      <c r="DM29" s="715"/>
      <c r="DN29" s="715"/>
      <c r="DO29" s="715"/>
      <c r="DP29" s="715"/>
      <c r="DQ29" s="715"/>
      <c r="DR29" s="715"/>
      <c r="DS29" s="715"/>
      <c r="DT29" s="715"/>
      <c r="DU29" s="715"/>
      <c r="DV29" s="716"/>
      <c r="DW29" s="684">
        <v>16.3</v>
      </c>
      <c r="DX29" s="713"/>
      <c r="DY29" s="713"/>
      <c r="DZ29" s="713"/>
      <c r="EA29" s="713"/>
      <c r="EB29" s="713"/>
      <c r="EC29" s="714"/>
    </row>
    <row r="30" spans="2:133" ht="11.25" customHeight="1" x14ac:dyDescent="0.15">
      <c r="B30" s="676" t="s">
        <v>306</v>
      </c>
      <c r="C30" s="677"/>
      <c r="D30" s="677"/>
      <c r="E30" s="677"/>
      <c r="F30" s="677"/>
      <c r="G30" s="677"/>
      <c r="H30" s="677"/>
      <c r="I30" s="677"/>
      <c r="J30" s="677"/>
      <c r="K30" s="677"/>
      <c r="L30" s="677"/>
      <c r="M30" s="677"/>
      <c r="N30" s="677"/>
      <c r="O30" s="677"/>
      <c r="P30" s="677"/>
      <c r="Q30" s="678"/>
      <c r="R30" s="679">
        <v>7981</v>
      </c>
      <c r="S30" s="680"/>
      <c r="T30" s="680"/>
      <c r="U30" s="680"/>
      <c r="V30" s="680"/>
      <c r="W30" s="680"/>
      <c r="X30" s="680"/>
      <c r="Y30" s="681"/>
      <c r="Z30" s="682">
        <v>0.1</v>
      </c>
      <c r="AA30" s="682"/>
      <c r="AB30" s="682"/>
      <c r="AC30" s="682"/>
      <c r="AD30" s="683">
        <v>7477</v>
      </c>
      <c r="AE30" s="683"/>
      <c r="AF30" s="683"/>
      <c r="AG30" s="683"/>
      <c r="AH30" s="683"/>
      <c r="AI30" s="683"/>
      <c r="AJ30" s="683"/>
      <c r="AK30" s="683"/>
      <c r="AL30" s="684">
        <v>0.1</v>
      </c>
      <c r="AM30" s="685"/>
      <c r="AN30" s="685"/>
      <c r="AO30" s="686"/>
      <c r="AP30" s="727" t="s">
        <v>307</v>
      </c>
      <c r="AQ30" s="728"/>
      <c r="AR30" s="728"/>
      <c r="AS30" s="728"/>
      <c r="AT30" s="733" t="s">
        <v>308</v>
      </c>
      <c r="AU30" s="230"/>
      <c r="AV30" s="230"/>
      <c r="AW30" s="230"/>
      <c r="AX30" s="665" t="s">
        <v>186</v>
      </c>
      <c r="AY30" s="666"/>
      <c r="AZ30" s="666"/>
      <c r="BA30" s="666"/>
      <c r="BB30" s="666"/>
      <c r="BC30" s="666"/>
      <c r="BD30" s="666"/>
      <c r="BE30" s="666"/>
      <c r="BF30" s="667"/>
      <c r="BG30" s="739">
        <v>99.7</v>
      </c>
      <c r="BH30" s="740"/>
      <c r="BI30" s="740"/>
      <c r="BJ30" s="740"/>
      <c r="BK30" s="740"/>
      <c r="BL30" s="740"/>
      <c r="BM30" s="674">
        <v>99.2</v>
      </c>
      <c r="BN30" s="740"/>
      <c r="BO30" s="740"/>
      <c r="BP30" s="740"/>
      <c r="BQ30" s="741"/>
      <c r="BR30" s="739">
        <v>99.6</v>
      </c>
      <c r="BS30" s="740"/>
      <c r="BT30" s="740"/>
      <c r="BU30" s="740"/>
      <c r="BV30" s="740"/>
      <c r="BW30" s="740"/>
      <c r="BX30" s="674">
        <v>98.9</v>
      </c>
      <c r="BY30" s="740"/>
      <c r="BZ30" s="740"/>
      <c r="CA30" s="740"/>
      <c r="CB30" s="741"/>
      <c r="CD30" s="744"/>
      <c r="CE30" s="745"/>
      <c r="CF30" s="694" t="s">
        <v>309</v>
      </c>
      <c r="CG30" s="695"/>
      <c r="CH30" s="695"/>
      <c r="CI30" s="695"/>
      <c r="CJ30" s="695"/>
      <c r="CK30" s="695"/>
      <c r="CL30" s="695"/>
      <c r="CM30" s="695"/>
      <c r="CN30" s="695"/>
      <c r="CO30" s="695"/>
      <c r="CP30" s="695"/>
      <c r="CQ30" s="696"/>
      <c r="CR30" s="679">
        <v>1077977</v>
      </c>
      <c r="CS30" s="680"/>
      <c r="CT30" s="680"/>
      <c r="CU30" s="680"/>
      <c r="CV30" s="680"/>
      <c r="CW30" s="680"/>
      <c r="CX30" s="680"/>
      <c r="CY30" s="681"/>
      <c r="CZ30" s="684">
        <v>7.3</v>
      </c>
      <c r="DA30" s="713"/>
      <c r="DB30" s="713"/>
      <c r="DC30" s="717"/>
      <c r="DD30" s="688">
        <v>1077977</v>
      </c>
      <c r="DE30" s="680"/>
      <c r="DF30" s="680"/>
      <c r="DG30" s="680"/>
      <c r="DH30" s="680"/>
      <c r="DI30" s="680"/>
      <c r="DJ30" s="680"/>
      <c r="DK30" s="681"/>
      <c r="DL30" s="688">
        <v>1077977</v>
      </c>
      <c r="DM30" s="680"/>
      <c r="DN30" s="680"/>
      <c r="DO30" s="680"/>
      <c r="DP30" s="680"/>
      <c r="DQ30" s="680"/>
      <c r="DR30" s="680"/>
      <c r="DS30" s="680"/>
      <c r="DT30" s="680"/>
      <c r="DU30" s="680"/>
      <c r="DV30" s="681"/>
      <c r="DW30" s="684">
        <v>14.6</v>
      </c>
      <c r="DX30" s="713"/>
      <c r="DY30" s="713"/>
      <c r="DZ30" s="713"/>
      <c r="EA30" s="713"/>
      <c r="EB30" s="713"/>
      <c r="EC30" s="714"/>
    </row>
    <row r="31" spans="2:133" ht="11.25" customHeight="1" x14ac:dyDescent="0.15">
      <c r="B31" s="676" t="s">
        <v>310</v>
      </c>
      <c r="C31" s="677"/>
      <c r="D31" s="677"/>
      <c r="E31" s="677"/>
      <c r="F31" s="677"/>
      <c r="G31" s="677"/>
      <c r="H31" s="677"/>
      <c r="I31" s="677"/>
      <c r="J31" s="677"/>
      <c r="K31" s="677"/>
      <c r="L31" s="677"/>
      <c r="M31" s="677"/>
      <c r="N31" s="677"/>
      <c r="O31" s="677"/>
      <c r="P31" s="677"/>
      <c r="Q31" s="678"/>
      <c r="R31" s="679">
        <v>60592</v>
      </c>
      <c r="S31" s="680"/>
      <c r="T31" s="680"/>
      <c r="U31" s="680"/>
      <c r="V31" s="680"/>
      <c r="W31" s="680"/>
      <c r="X31" s="680"/>
      <c r="Y31" s="681"/>
      <c r="Z31" s="682">
        <v>0.4</v>
      </c>
      <c r="AA31" s="682"/>
      <c r="AB31" s="682"/>
      <c r="AC31" s="682"/>
      <c r="AD31" s="683" t="s">
        <v>127</v>
      </c>
      <c r="AE31" s="683"/>
      <c r="AF31" s="683"/>
      <c r="AG31" s="683"/>
      <c r="AH31" s="683"/>
      <c r="AI31" s="683"/>
      <c r="AJ31" s="683"/>
      <c r="AK31" s="683"/>
      <c r="AL31" s="684" t="s">
        <v>127</v>
      </c>
      <c r="AM31" s="685"/>
      <c r="AN31" s="685"/>
      <c r="AO31" s="686"/>
      <c r="AP31" s="729"/>
      <c r="AQ31" s="730"/>
      <c r="AR31" s="730"/>
      <c r="AS31" s="730"/>
      <c r="AT31" s="734"/>
      <c r="AU31" s="229" t="s">
        <v>311</v>
      </c>
      <c r="AV31" s="229"/>
      <c r="AW31" s="229"/>
      <c r="AX31" s="676" t="s">
        <v>312</v>
      </c>
      <c r="AY31" s="677"/>
      <c r="AZ31" s="677"/>
      <c r="BA31" s="677"/>
      <c r="BB31" s="677"/>
      <c r="BC31" s="677"/>
      <c r="BD31" s="677"/>
      <c r="BE31" s="677"/>
      <c r="BF31" s="678"/>
      <c r="BG31" s="736">
        <v>99.7</v>
      </c>
      <c r="BH31" s="715"/>
      <c r="BI31" s="715"/>
      <c r="BJ31" s="715"/>
      <c r="BK31" s="715"/>
      <c r="BL31" s="715"/>
      <c r="BM31" s="685">
        <v>99.2</v>
      </c>
      <c r="BN31" s="737"/>
      <c r="BO31" s="737"/>
      <c r="BP31" s="737"/>
      <c r="BQ31" s="738"/>
      <c r="BR31" s="736">
        <v>99.7</v>
      </c>
      <c r="BS31" s="715"/>
      <c r="BT31" s="715"/>
      <c r="BU31" s="715"/>
      <c r="BV31" s="715"/>
      <c r="BW31" s="715"/>
      <c r="BX31" s="685">
        <v>99</v>
      </c>
      <c r="BY31" s="737"/>
      <c r="BZ31" s="737"/>
      <c r="CA31" s="737"/>
      <c r="CB31" s="738"/>
      <c r="CD31" s="744"/>
      <c r="CE31" s="745"/>
      <c r="CF31" s="694" t="s">
        <v>313</v>
      </c>
      <c r="CG31" s="695"/>
      <c r="CH31" s="695"/>
      <c r="CI31" s="695"/>
      <c r="CJ31" s="695"/>
      <c r="CK31" s="695"/>
      <c r="CL31" s="695"/>
      <c r="CM31" s="695"/>
      <c r="CN31" s="695"/>
      <c r="CO31" s="695"/>
      <c r="CP31" s="695"/>
      <c r="CQ31" s="696"/>
      <c r="CR31" s="679">
        <v>128493</v>
      </c>
      <c r="CS31" s="715"/>
      <c r="CT31" s="715"/>
      <c r="CU31" s="715"/>
      <c r="CV31" s="715"/>
      <c r="CW31" s="715"/>
      <c r="CX31" s="715"/>
      <c r="CY31" s="716"/>
      <c r="CZ31" s="684">
        <v>0.9</v>
      </c>
      <c r="DA31" s="713"/>
      <c r="DB31" s="713"/>
      <c r="DC31" s="717"/>
      <c r="DD31" s="688">
        <v>128493</v>
      </c>
      <c r="DE31" s="715"/>
      <c r="DF31" s="715"/>
      <c r="DG31" s="715"/>
      <c r="DH31" s="715"/>
      <c r="DI31" s="715"/>
      <c r="DJ31" s="715"/>
      <c r="DK31" s="716"/>
      <c r="DL31" s="688">
        <v>128493</v>
      </c>
      <c r="DM31" s="715"/>
      <c r="DN31" s="715"/>
      <c r="DO31" s="715"/>
      <c r="DP31" s="715"/>
      <c r="DQ31" s="715"/>
      <c r="DR31" s="715"/>
      <c r="DS31" s="715"/>
      <c r="DT31" s="715"/>
      <c r="DU31" s="715"/>
      <c r="DV31" s="716"/>
      <c r="DW31" s="684">
        <v>1.7</v>
      </c>
      <c r="DX31" s="713"/>
      <c r="DY31" s="713"/>
      <c r="DZ31" s="713"/>
      <c r="EA31" s="713"/>
      <c r="EB31" s="713"/>
      <c r="EC31" s="714"/>
    </row>
    <row r="32" spans="2:133" ht="11.25" customHeight="1" x14ac:dyDescent="0.15">
      <c r="B32" s="676" t="s">
        <v>314</v>
      </c>
      <c r="C32" s="677"/>
      <c r="D32" s="677"/>
      <c r="E32" s="677"/>
      <c r="F32" s="677"/>
      <c r="G32" s="677"/>
      <c r="H32" s="677"/>
      <c r="I32" s="677"/>
      <c r="J32" s="677"/>
      <c r="K32" s="677"/>
      <c r="L32" s="677"/>
      <c r="M32" s="677"/>
      <c r="N32" s="677"/>
      <c r="O32" s="677"/>
      <c r="P32" s="677"/>
      <c r="Q32" s="678"/>
      <c r="R32" s="679">
        <v>1025224</v>
      </c>
      <c r="S32" s="680"/>
      <c r="T32" s="680"/>
      <c r="U32" s="680"/>
      <c r="V32" s="680"/>
      <c r="W32" s="680"/>
      <c r="X32" s="680"/>
      <c r="Y32" s="681"/>
      <c r="Z32" s="682">
        <v>6.7</v>
      </c>
      <c r="AA32" s="682"/>
      <c r="AB32" s="682"/>
      <c r="AC32" s="682"/>
      <c r="AD32" s="683" t="s">
        <v>226</v>
      </c>
      <c r="AE32" s="683"/>
      <c r="AF32" s="683"/>
      <c r="AG32" s="683"/>
      <c r="AH32" s="683"/>
      <c r="AI32" s="683"/>
      <c r="AJ32" s="683"/>
      <c r="AK32" s="683"/>
      <c r="AL32" s="684" t="s">
        <v>226</v>
      </c>
      <c r="AM32" s="685"/>
      <c r="AN32" s="685"/>
      <c r="AO32" s="686"/>
      <c r="AP32" s="731"/>
      <c r="AQ32" s="732"/>
      <c r="AR32" s="732"/>
      <c r="AS32" s="732"/>
      <c r="AT32" s="735"/>
      <c r="AU32" s="231"/>
      <c r="AV32" s="231"/>
      <c r="AW32" s="231"/>
      <c r="AX32" s="724" t="s">
        <v>315</v>
      </c>
      <c r="AY32" s="725"/>
      <c r="AZ32" s="725"/>
      <c r="BA32" s="725"/>
      <c r="BB32" s="725"/>
      <c r="BC32" s="725"/>
      <c r="BD32" s="725"/>
      <c r="BE32" s="725"/>
      <c r="BF32" s="726"/>
      <c r="BG32" s="748">
        <v>99.7</v>
      </c>
      <c r="BH32" s="749"/>
      <c r="BI32" s="749"/>
      <c r="BJ32" s="749"/>
      <c r="BK32" s="749"/>
      <c r="BL32" s="749"/>
      <c r="BM32" s="750">
        <v>99.2</v>
      </c>
      <c r="BN32" s="749"/>
      <c r="BO32" s="749"/>
      <c r="BP32" s="749"/>
      <c r="BQ32" s="751"/>
      <c r="BR32" s="748">
        <v>99.5</v>
      </c>
      <c r="BS32" s="749"/>
      <c r="BT32" s="749"/>
      <c r="BU32" s="749"/>
      <c r="BV32" s="749"/>
      <c r="BW32" s="749"/>
      <c r="BX32" s="750">
        <v>98.7</v>
      </c>
      <c r="BY32" s="749"/>
      <c r="BZ32" s="749"/>
      <c r="CA32" s="749"/>
      <c r="CB32" s="751"/>
      <c r="CD32" s="746"/>
      <c r="CE32" s="747"/>
      <c r="CF32" s="694" t="s">
        <v>316</v>
      </c>
      <c r="CG32" s="695"/>
      <c r="CH32" s="695"/>
      <c r="CI32" s="695"/>
      <c r="CJ32" s="695"/>
      <c r="CK32" s="695"/>
      <c r="CL32" s="695"/>
      <c r="CM32" s="695"/>
      <c r="CN32" s="695"/>
      <c r="CO32" s="695"/>
      <c r="CP32" s="695"/>
      <c r="CQ32" s="696"/>
      <c r="CR32" s="679">
        <v>798</v>
      </c>
      <c r="CS32" s="680"/>
      <c r="CT32" s="680"/>
      <c r="CU32" s="680"/>
      <c r="CV32" s="680"/>
      <c r="CW32" s="680"/>
      <c r="CX32" s="680"/>
      <c r="CY32" s="681"/>
      <c r="CZ32" s="684">
        <v>0</v>
      </c>
      <c r="DA32" s="713"/>
      <c r="DB32" s="713"/>
      <c r="DC32" s="717"/>
      <c r="DD32" s="688">
        <v>798</v>
      </c>
      <c r="DE32" s="680"/>
      <c r="DF32" s="680"/>
      <c r="DG32" s="680"/>
      <c r="DH32" s="680"/>
      <c r="DI32" s="680"/>
      <c r="DJ32" s="680"/>
      <c r="DK32" s="681"/>
      <c r="DL32" s="688">
        <v>798</v>
      </c>
      <c r="DM32" s="680"/>
      <c r="DN32" s="680"/>
      <c r="DO32" s="680"/>
      <c r="DP32" s="680"/>
      <c r="DQ32" s="680"/>
      <c r="DR32" s="680"/>
      <c r="DS32" s="680"/>
      <c r="DT32" s="680"/>
      <c r="DU32" s="680"/>
      <c r="DV32" s="681"/>
      <c r="DW32" s="684">
        <v>0</v>
      </c>
      <c r="DX32" s="713"/>
      <c r="DY32" s="713"/>
      <c r="DZ32" s="713"/>
      <c r="EA32" s="713"/>
      <c r="EB32" s="713"/>
      <c r="EC32" s="714"/>
    </row>
    <row r="33" spans="2:133" ht="11.25" customHeight="1" x14ac:dyDescent="0.15">
      <c r="B33" s="676" t="s">
        <v>317</v>
      </c>
      <c r="C33" s="677"/>
      <c r="D33" s="677"/>
      <c r="E33" s="677"/>
      <c r="F33" s="677"/>
      <c r="G33" s="677"/>
      <c r="H33" s="677"/>
      <c r="I33" s="677"/>
      <c r="J33" s="677"/>
      <c r="K33" s="677"/>
      <c r="L33" s="677"/>
      <c r="M33" s="677"/>
      <c r="N33" s="677"/>
      <c r="O33" s="677"/>
      <c r="P33" s="677"/>
      <c r="Q33" s="678"/>
      <c r="R33" s="679">
        <v>857422</v>
      </c>
      <c r="S33" s="680"/>
      <c r="T33" s="680"/>
      <c r="U33" s="680"/>
      <c r="V33" s="680"/>
      <c r="W33" s="680"/>
      <c r="X33" s="680"/>
      <c r="Y33" s="681"/>
      <c r="Z33" s="682">
        <v>5.6</v>
      </c>
      <c r="AA33" s="682"/>
      <c r="AB33" s="682"/>
      <c r="AC33" s="682"/>
      <c r="AD33" s="683" t="s">
        <v>226</v>
      </c>
      <c r="AE33" s="683"/>
      <c r="AF33" s="683"/>
      <c r="AG33" s="683"/>
      <c r="AH33" s="683"/>
      <c r="AI33" s="683"/>
      <c r="AJ33" s="683"/>
      <c r="AK33" s="683"/>
      <c r="AL33" s="684" t="s">
        <v>226</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318</v>
      </c>
      <c r="CE33" s="695"/>
      <c r="CF33" s="695"/>
      <c r="CG33" s="695"/>
      <c r="CH33" s="695"/>
      <c r="CI33" s="695"/>
      <c r="CJ33" s="695"/>
      <c r="CK33" s="695"/>
      <c r="CL33" s="695"/>
      <c r="CM33" s="695"/>
      <c r="CN33" s="695"/>
      <c r="CO33" s="695"/>
      <c r="CP33" s="695"/>
      <c r="CQ33" s="696"/>
      <c r="CR33" s="679">
        <v>5897800</v>
      </c>
      <c r="CS33" s="715"/>
      <c r="CT33" s="715"/>
      <c r="CU33" s="715"/>
      <c r="CV33" s="715"/>
      <c r="CW33" s="715"/>
      <c r="CX33" s="715"/>
      <c r="CY33" s="716"/>
      <c r="CZ33" s="684">
        <v>40.1</v>
      </c>
      <c r="DA33" s="713"/>
      <c r="DB33" s="713"/>
      <c r="DC33" s="717"/>
      <c r="DD33" s="688">
        <v>4698549</v>
      </c>
      <c r="DE33" s="715"/>
      <c r="DF33" s="715"/>
      <c r="DG33" s="715"/>
      <c r="DH33" s="715"/>
      <c r="DI33" s="715"/>
      <c r="DJ33" s="715"/>
      <c r="DK33" s="716"/>
      <c r="DL33" s="688">
        <v>2802505</v>
      </c>
      <c r="DM33" s="715"/>
      <c r="DN33" s="715"/>
      <c r="DO33" s="715"/>
      <c r="DP33" s="715"/>
      <c r="DQ33" s="715"/>
      <c r="DR33" s="715"/>
      <c r="DS33" s="715"/>
      <c r="DT33" s="715"/>
      <c r="DU33" s="715"/>
      <c r="DV33" s="716"/>
      <c r="DW33" s="684">
        <v>37.799999999999997</v>
      </c>
      <c r="DX33" s="713"/>
      <c r="DY33" s="713"/>
      <c r="DZ33" s="713"/>
      <c r="EA33" s="713"/>
      <c r="EB33" s="713"/>
      <c r="EC33" s="714"/>
    </row>
    <row r="34" spans="2:133" ht="11.25" customHeight="1" x14ac:dyDescent="0.15">
      <c r="B34" s="676" t="s">
        <v>319</v>
      </c>
      <c r="C34" s="677"/>
      <c r="D34" s="677"/>
      <c r="E34" s="677"/>
      <c r="F34" s="677"/>
      <c r="G34" s="677"/>
      <c r="H34" s="677"/>
      <c r="I34" s="677"/>
      <c r="J34" s="677"/>
      <c r="K34" s="677"/>
      <c r="L34" s="677"/>
      <c r="M34" s="677"/>
      <c r="N34" s="677"/>
      <c r="O34" s="677"/>
      <c r="P34" s="677"/>
      <c r="Q34" s="678"/>
      <c r="R34" s="679">
        <v>444590</v>
      </c>
      <c r="S34" s="680"/>
      <c r="T34" s="680"/>
      <c r="U34" s="680"/>
      <c r="V34" s="680"/>
      <c r="W34" s="680"/>
      <c r="X34" s="680"/>
      <c r="Y34" s="681"/>
      <c r="Z34" s="682">
        <v>2.9</v>
      </c>
      <c r="AA34" s="682"/>
      <c r="AB34" s="682"/>
      <c r="AC34" s="682"/>
      <c r="AD34" s="683">
        <v>12161</v>
      </c>
      <c r="AE34" s="683"/>
      <c r="AF34" s="683"/>
      <c r="AG34" s="683"/>
      <c r="AH34" s="683"/>
      <c r="AI34" s="683"/>
      <c r="AJ34" s="683"/>
      <c r="AK34" s="683"/>
      <c r="AL34" s="684">
        <v>0.2</v>
      </c>
      <c r="AM34" s="685"/>
      <c r="AN34" s="685"/>
      <c r="AO34" s="686"/>
      <c r="AP34" s="234"/>
      <c r="AQ34" s="658" t="s">
        <v>320</v>
      </c>
      <c r="AR34" s="659"/>
      <c r="AS34" s="659"/>
      <c r="AT34" s="659"/>
      <c r="AU34" s="659"/>
      <c r="AV34" s="659"/>
      <c r="AW34" s="659"/>
      <c r="AX34" s="659"/>
      <c r="AY34" s="659"/>
      <c r="AZ34" s="659"/>
      <c r="BA34" s="659"/>
      <c r="BB34" s="659"/>
      <c r="BC34" s="659"/>
      <c r="BD34" s="659"/>
      <c r="BE34" s="659"/>
      <c r="BF34" s="660"/>
      <c r="BG34" s="658" t="s">
        <v>321</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322</v>
      </c>
      <c r="CE34" s="695"/>
      <c r="CF34" s="695"/>
      <c r="CG34" s="695"/>
      <c r="CH34" s="695"/>
      <c r="CI34" s="695"/>
      <c r="CJ34" s="695"/>
      <c r="CK34" s="695"/>
      <c r="CL34" s="695"/>
      <c r="CM34" s="695"/>
      <c r="CN34" s="695"/>
      <c r="CO34" s="695"/>
      <c r="CP34" s="695"/>
      <c r="CQ34" s="696"/>
      <c r="CR34" s="679">
        <v>1823951</v>
      </c>
      <c r="CS34" s="680"/>
      <c r="CT34" s="680"/>
      <c r="CU34" s="680"/>
      <c r="CV34" s="680"/>
      <c r="CW34" s="680"/>
      <c r="CX34" s="680"/>
      <c r="CY34" s="681"/>
      <c r="CZ34" s="684">
        <v>12.4</v>
      </c>
      <c r="DA34" s="713"/>
      <c r="DB34" s="713"/>
      <c r="DC34" s="717"/>
      <c r="DD34" s="688">
        <v>1234647</v>
      </c>
      <c r="DE34" s="680"/>
      <c r="DF34" s="680"/>
      <c r="DG34" s="680"/>
      <c r="DH34" s="680"/>
      <c r="DI34" s="680"/>
      <c r="DJ34" s="680"/>
      <c r="DK34" s="681"/>
      <c r="DL34" s="688">
        <v>1083108</v>
      </c>
      <c r="DM34" s="680"/>
      <c r="DN34" s="680"/>
      <c r="DO34" s="680"/>
      <c r="DP34" s="680"/>
      <c r="DQ34" s="680"/>
      <c r="DR34" s="680"/>
      <c r="DS34" s="680"/>
      <c r="DT34" s="680"/>
      <c r="DU34" s="680"/>
      <c r="DV34" s="681"/>
      <c r="DW34" s="684">
        <v>14.6</v>
      </c>
      <c r="DX34" s="713"/>
      <c r="DY34" s="713"/>
      <c r="DZ34" s="713"/>
      <c r="EA34" s="713"/>
      <c r="EB34" s="713"/>
      <c r="EC34" s="714"/>
    </row>
    <row r="35" spans="2:133" ht="11.25" customHeight="1" x14ac:dyDescent="0.15">
      <c r="B35" s="676" t="s">
        <v>323</v>
      </c>
      <c r="C35" s="677"/>
      <c r="D35" s="677"/>
      <c r="E35" s="677"/>
      <c r="F35" s="677"/>
      <c r="G35" s="677"/>
      <c r="H35" s="677"/>
      <c r="I35" s="677"/>
      <c r="J35" s="677"/>
      <c r="K35" s="677"/>
      <c r="L35" s="677"/>
      <c r="M35" s="677"/>
      <c r="N35" s="677"/>
      <c r="O35" s="677"/>
      <c r="P35" s="677"/>
      <c r="Q35" s="678"/>
      <c r="R35" s="679">
        <v>650300</v>
      </c>
      <c r="S35" s="680"/>
      <c r="T35" s="680"/>
      <c r="U35" s="680"/>
      <c r="V35" s="680"/>
      <c r="W35" s="680"/>
      <c r="X35" s="680"/>
      <c r="Y35" s="681"/>
      <c r="Z35" s="682">
        <v>4.2</v>
      </c>
      <c r="AA35" s="682"/>
      <c r="AB35" s="682"/>
      <c r="AC35" s="682"/>
      <c r="AD35" s="683" t="s">
        <v>127</v>
      </c>
      <c r="AE35" s="683"/>
      <c r="AF35" s="683"/>
      <c r="AG35" s="683"/>
      <c r="AH35" s="683"/>
      <c r="AI35" s="683"/>
      <c r="AJ35" s="683"/>
      <c r="AK35" s="683"/>
      <c r="AL35" s="684" t="s">
        <v>226</v>
      </c>
      <c r="AM35" s="685"/>
      <c r="AN35" s="685"/>
      <c r="AO35" s="686"/>
      <c r="AP35" s="234"/>
      <c r="AQ35" s="752" t="s">
        <v>324</v>
      </c>
      <c r="AR35" s="753"/>
      <c r="AS35" s="753"/>
      <c r="AT35" s="753"/>
      <c r="AU35" s="753"/>
      <c r="AV35" s="753"/>
      <c r="AW35" s="753"/>
      <c r="AX35" s="753"/>
      <c r="AY35" s="754"/>
      <c r="AZ35" s="668">
        <v>1542566</v>
      </c>
      <c r="BA35" s="669"/>
      <c r="BB35" s="669"/>
      <c r="BC35" s="669"/>
      <c r="BD35" s="669"/>
      <c r="BE35" s="669"/>
      <c r="BF35" s="755"/>
      <c r="BG35" s="690" t="s">
        <v>325</v>
      </c>
      <c r="BH35" s="691"/>
      <c r="BI35" s="691"/>
      <c r="BJ35" s="691"/>
      <c r="BK35" s="691"/>
      <c r="BL35" s="691"/>
      <c r="BM35" s="691"/>
      <c r="BN35" s="691"/>
      <c r="BO35" s="691"/>
      <c r="BP35" s="691"/>
      <c r="BQ35" s="691"/>
      <c r="BR35" s="691"/>
      <c r="BS35" s="691"/>
      <c r="BT35" s="691"/>
      <c r="BU35" s="692"/>
      <c r="BV35" s="668">
        <v>-494118</v>
      </c>
      <c r="BW35" s="669"/>
      <c r="BX35" s="669"/>
      <c r="BY35" s="669"/>
      <c r="BZ35" s="669"/>
      <c r="CA35" s="669"/>
      <c r="CB35" s="755"/>
      <c r="CD35" s="694" t="s">
        <v>326</v>
      </c>
      <c r="CE35" s="695"/>
      <c r="CF35" s="695"/>
      <c r="CG35" s="695"/>
      <c r="CH35" s="695"/>
      <c r="CI35" s="695"/>
      <c r="CJ35" s="695"/>
      <c r="CK35" s="695"/>
      <c r="CL35" s="695"/>
      <c r="CM35" s="695"/>
      <c r="CN35" s="695"/>
      <c r="CO35" s="695"/>
      <c r="CP35" s="695"/>
      <c r="CQ35" s="696"/>
      <c r="CR35" s="679">
        <v>22553</v>
      </c>
      <c r="CS35" s="715"/>
      <c r="CT35" s="715"/>
      <c r="CU35" s="715"/>
      <c r="CV35" s="715"/>
      <c r="CW35" s="715"/>
      <c r="CX35" s="715"/>
      <c r="CY35" s="716"/>
      <c r="CZ35" s="684">
        <v>0.2</v>
      </c>
      <c r="DA35" s="713"/>
      <c r="DB35" s="713"/>
      <c r="DC35" s="717"/>
      <c r="DD35" s="688">
        <v>22553</v>
      </c>
      <c r="DE35" s="715"/>
      <c r="DF35" s="715"/>
      <c r="DG35" s="715"/>
      <c r="DH35" s="715"/>
      <c r="DI35" s="715"/>
      <c r="DJ35" s="715"/>
      <c r="DK35" s="716"/>
      <c r="DL35" s="688">
        <v>6651</v>
      </c>
      <c r="DM35" s="715"/>
      <c r="DN35" s="715"/>
      <c r="DO35" s="715"/>
      <c r="DP35" s="715"/>
      <c r="DQ35" s="715"/>
      <c r="DR35" s="715"/>
      <c r="DS35" s="715"/>
      <c r="DT35" s="715"/>
      <c r="DU35" s="715"/>
      <c r="DV35" s="716"/>
      <c r="DW35" s="684">
        <v>0.1</v>
      </c>
      <c r="DX35" s="713"/>
      <c r="DY35" s="713"/>
      <c r="DZ35" s="713"/>
      <c r="EA35" s="713"/>
      <c r="EB35" s="713"/>
      <c r="EC35" s="714"/>
    </row>
    <row r="36" spans="2:133" ht="11.25" customHeight="1" x14ac:dyDescent="0.15">
      <c r="B36" s="676" t="s">
        <v>327</v>
      </c>
      <c r="C36" s="677"/>
      <c r="D36" s="677"/>
      <c r="E36" s="677"/>
      <c r="F36" s="677"/>
      <c r="G36" s="677"/>
      <c r="H36" s="677"/>
      <c r="I36" s="677"/>
      <c r="J36" s="677"/>
      <c r="K36" s="677"/>
      <c r="L36" s="677"/>
      <c r="M36" s="677"/>
      <c r="N36" s="677"/>
      <c r="O36" s="677"/>
      <c r="P36" s="677"/>
      <c r="Q36" s="678"/>
      <c r="R36" s="679" t="s">
        <v>226</v>
      </c>
      <c r="S36" s="680"/>
      <c r="T36" s="680"/>
      <c r="U36" s="680"/>
      <c r="V36" s="680"/>
      <c r="W36" s="680"/>
      <c r="X36" s="680"/>
      <c r="Y36" s="681"/>
      <c r="Z36" s="682" t="s">
        <v>226</v>
      </c>
      <c r="AA36" s="682"/>
      <c r="AB36" s="682"/>
      <c r="AC36" s="682"/>
      <c r="AD36" s="683" t="s">
        <v>226</v>
      </c>
      <c r="AE36" s="683"/>
      <c r="AF36" s="683"/>
      <c r="AG36" s="683"/>
      <c r="AH36" s="683"/>
      <c r="AI36" s="683"/>
      <c r="AJ36" s="683"/>
      <c r="AK36" s="683"/>
      <c r="AL36" s="684" t="s">
        <v>127</v>
      </c>
      <c r="AM36" s="685"/>
      <c r="AN36" s="685"/>
      <c r="AO36" s="686"/>
      <c r="AQ36" s="756" t="s">
        <v>328</v>
      </c>
      <c r="AR36" s="757"/>
      <c r="AS36" s="757"/>
      <c r="AT36" s="757"/>
      <c r="AU36" s="757"/>
      <c r="AV36" s="757"/>
      <c r="AW36" s="757"/>
      <c r="AX36" s="757"/>
      <c r="AY36" s="758"/>
      <c r="AZ36" s="679">
        <v>189656</v>
      </c>
      <c r="BA36" s="680"/>
      <c r="BB36" s="680"/>
      <c r="BC36" s="680"/>
      <c r="BD36" s="715"/>
      <c r="BE36" s="715"/>
      <c r="BF36" s="738"/>
      <c r="BG36" s="694" t="s">
        <v>329</v>
      </c>
      <c r="BH36" s="695"/>
      <c r="BI36" s="695"/>
      <c r="BJ36" s="695"/>
      <c r="BK36" s="695"/>
      <c r="BL36" s="695"/>
      <c r="BM36" s="695"/>
      <c r="BN36" s="695"/>
      <c r="BO36" s="695"/>
      <c r="BP36" s="695"/>
      <c r="BQ36" s="695"/>
      <c r="BR36" s="695"/>
      <c r="BS36" s="695"/>
      <c r="BT36" s="695"/>
      <c r="BU36" s="696"/>
      <c r="BV36" s="679">
        <v>-928940</v>
      </c>
      <c r="BW36" s="680"/>
      <c r="BX36" s="680"/>
      <c r="BY36" s="680"/>
      <c r="BZ36" s="680"/>
      <c r="CA36" s="680"/>
      <c r="CB36" s="689"/>
      <c r="CD36" s="694" t="s">
        <v>330</v>
      </c>
      <c r="CE36" s="695"/>
      <c r="CF36" s="695"/>
      <c r="CG36" s="695"/>
      <c r="CH36" s="695"/>
      <c r="CI36" s="695"/>
      <c r="CJ36" s="695"/>
      <c r="CK36" s="695"/>
      <c r="CL36" s="695"/>
      <c r="CM36" s="695"/>
      <c r="CN36" s="695"/>
      <c r="CO36" s="695"/>
      <c r="CP36" s="695"/>
      <c r="CQ36" s="696"/>
      <c r="CR36" s="679">
        <v>1418784</v>
      </c>
      <c r="CS36" s="680"/>
      <c r="CT36" s="680"/>
      <c r="CU36" s="680"/>
      <c r="CV36" s="680"/>
      <c r="CW36" s="680"/>
      <c r="CX36" s="680"/>
      <c r="CY36" s="681"/>
      <c r="CZ36" s="684">
        <v>9.6</v>
      </c>
      <c r="DA36" s="713"/>
      <c r="DB36" s="713"/>
      <c r="DC36" s="717"/>
      <c r="DD36" s="688">
        <v>1043861</v>
      </c>
      <c r="DE36" s="680"/>
      <c r="DF36" s="680"/>
      <c r="DG36" s="680"/>
      <c r="DH36" s="680"/>
      <c r="DI36" s="680"/>
      <c r="DJ36" s="680"/>
      <c r="DK36" s="681"/>
      <c r="DL36" s="688">
        <v>897850</v>
      </c>
      <c r="DM36" s="680"/>
      <c r="DN36" s="680"/>
      <c r="DO36" s="680"/>
      <c r="DP36" s="680"/>
      <c r="DQ36" s="680"/>
      <c r="DR36" s="680"/>
      <c r="DS36" s="680"/>
      <c r="DT36" s="680"/>
      <c r="DU36" s="680"/>
      <c r="DV36" s="681"/>
      <c r="DW36" s="684">
        <v>12.1</v>
      </c>
      <c r="DX36" s="713"/>
      <c r="DY36" s="713"/>
      <c r="DZ36" s="713"/>
      <c r="EA36" s="713"/>
      <c r="EB36" s="713"/>
      <c r="EC36" s="714"/>
    </row>
    <row r="37" spans="2:133" ht="11.25" customHeight="1" x14ac:dyDescent="0.15">
      <c r="B37" s="676" t="s">
        <v>331</v>
      </c>
      <c r="C37" s="677"/>
      <c r="D37" s="677"/>
      <c r="E37" s="677"/>
      <c r="F37" s="677"/>
      <c r="G37" s="677"/>
      <c r="H37" s="677"/>
      <c r="I37" s="677"/>
      <c r="J37" s="677"/>
      <c r="K37" s="677"/>
      <c r="L37" s="677"/>
      <c r="M37" s="677"/>
      <c r="N37" s="677"/>
      <c r="O37" s="677"/>
      <c r="P37" s="677"/>
      <c r="Q37" s="678"/>
      <c r="R37" s="679">
        <v>444000</v>
      </c>
      <c r="S37" s="680"/>
      <c r="T37" s="680"/>
      <c r="U37" s="680"/>
      <c r="V37" s="680"/>
      <c r="W37" s="680"/>
      <c r="X37" s="680"/>
      <c r="Y37" s="681"/>
      <c r="Z37" s="682">
        <v>2.9</v>
      </c>
      <c r="AA37" s="682"/>
      <c r="AB37" s="682"/>
      <c r="AC37" s="682"/>
      <c r="AD37" s="683" t="s">
        <v>127</v>
      </c>
      <c r="AE37" s="683"/>
      <c r="AF37" s="683"/>
      <c r="AG37" s="683"/>
      <c r="AH37" s="683"/>
      <c r="AI37" s="683"/>
      <c r="AJ37" s="683"/>
      <c r="AK37" s="683"/>
      <c r="AL37" s="684" t="s">
        <v>127</v>
      </c>
      <c r="AM37" s="685"/>
      <c r="AN37" s="685"/>
      <c r="AO37" s="686"/>
      <c r="AQ37" s="756" t="s">
        <v>332</v>
      </c>
      <c r="AR37" s="757"/>
      <c r="AS37" s="757"/>
      <c r="AT37" s="757"/>
      <c r="AU37" s="757"/>
      <c r="AV37" s="757"/>
      <c r="AW37" s="757"/>
      <c r="AX37" s="757"/>
      <c r="AY37" s="758"/>
      <c r="AZ37" s="679" t="s">
        <v>127</v>
      </c>
      <c r="BA37" s="680"/>
      <c r="BB37" s="680"/>
      <c r="BC37" s="680"/>
      <c r="BD37" s="715"/>
      <c r="BE37" s="715"/>
      <c r="BF37" s="738"/>
      <c r="BG37" s="694" t="s">
        <v>333</v>
      </c>
      <c r="BH37" s="695"/>
      <c r="BI37" s="695"/>
      <c r="BJ37" s="695"/>
      <c r="BK37" s="695"/>
      <c r="BL37" s="695"/>
      <c r="BM37" s="695"/>
      <c r="BN37" s="695"/>
      <c r="BO37" s="695"/>
      <c r="BP37" s="695"/>
      <c r="BQ37" s="695"/>
      <c r="BR37" s="695"/>
      <c r="BS37" s="695"/>
      <c r="BT37" s="695"/>
      <c r="BU37" s="696"/>
      <c r="BV37" s="679">
        <v>4985</v>
      </c>
      <c r="BW37" s="680"/>
      <c r="BX37" s="680"/>
      <c r="BY37" s="680"/>
      <c r="BZ37" s="680"/>
      <c r="CA37" s="680"/>
      <c r="CB37" s="689"/>
      <c r="CD37" s="694" t="s">
        <v>334</v>
      </c>
      <c r="CE37" s="695"/>
      <c r="CF37" s="695"/>
      <c r="CG37" s="695"/>
      <c r="CH37" s="695"/>
      <c r="CI37" s="695"/>
      <c r="CJ37" s="695"/>
      <c r="CK37" s="695"/>
      <c r="CL37" s="695"/>
      <c r="CM37" s="695"/>
      <c r="CN37" s="695"/>
      <c r="CO37" s="695"/>
      <c r="CP37" s="695"/>
      <c r="CQ37" s="696"/>
      <c r="CR37" s="679">
        <v>676013</v>
      </c>
      <c r="CS37" s="715"/>
      <c r="CT37" s="715"/>
      <c r="CU37" s="715"/>
      <c r="CV37" s="715"/>
      <c r="CW37" s="715"/>
      <c r="CX37" s="715"/>
      <c r="CY37" s="716"/>
      <c r="CZ37" s="684">
        <v>4.5999999999999996</v>
      </c>
      <c r="DA37" s="713"/>
      <c r="DB37" s="713"/>
      <c r="DC37" s="717"/>
      <c r="DD37" s="688">
        <v>662310</v>
      </c>
      <c r="DE37" s="715"/>
      <c r="DF37" s="715"/>
      <c r="DG37" s="715"/>
      <c r="DH37" s="715"/>
      <c r="DI37" s="715"/>
      <c r="DJ37" s="715"/>
      <c r="DK37" s="716"/>
      <c r="DL37" s="688">
        <v>600270</v>
      </c>
      <c r="DM37" s="715"/>
      <c r="DN37" s="715"/>
      <c r="DO37" s="715"/>
      <c r="DP37" s="715"/>
      <c r="DQ37" s="715"/>
      <c r="DR37" s="715"/>
      <c r="DS37" s="715"/>
      <c r="DT37" s="715"/>
      <c r="DU37" s="715"/>
      <c r="DV37" s="716"/>
      <c r="DW37" s="684">
        <v>8.1</v>
      </c>
      <c r="DX37" s="713"/>
      <c r="DY37" s="713"/>
      <c r="DZ37" s="713"/>
      <c r="EA37" s="713"/>
      <c r="EB37" s="713"/>
      <c r="EC37" s="714"/>
    </row>
    <row r="38" spans="2:133" ht="11.25" customHeight="1" x14ac:dyDescent="0.15">
      <c r="B38" s="724" t="s">
        <v>335</v>
      </c>
      <c r="C38" s="725"/>
      <c r="D38" s="725"/>
      <c r="E38" s="725"/>
      <c r="F38" s="725"/>
      <c r="G38" s="725"/>
      <c r="H38" s="725"/>
      <c r="I38" s="725"/>
      <c r="J38" s="725"/>
      <c r="K38" s="725"/>
      <c r="L38" s="725"/>
      <c r="M38" s="725"/>
      <c r="N38" s="725"/>
      <c r="O38" s="725"/>
      <c r="P38" s="725"/>
      <c r="Q38" s="726"/>
      <c r="R38" s="759">
        <v>15407167</v>
      </c>
      <c r="S38" s="760"/>
      <c r="T38" s="760"/>
      <c r="U38" s="760"/>
      <c r="V38" s="760"/>
      <c r="W38" s="760"/>
      <c r="X38" s="760"/>
      <c r="Y38" s="761"/>
      <c r="Z38" s="762">
        <v>100</v>
      </c>
      <c r="AA38" s="762"/>
      <c r="AB38" s="762"/>
      <c r="AC38" s="762"/>
      <c r="AD38" s="763">
        <v>6962555</v>
      </c>
      <c r="AE38" s="763"/>
      <c r="AF38" s="763"/>
      <c r="AG38" s="763"/>
      <c r="AH38" s="763"/>
      <c r="AI38" s="763"/>
      <c r="AJ38" s="763"/>
      <c r="AK38" s="763"/>
      <c r="AL38" s="764">
        <v>100</v>
      </c>
      <c r="AM38" s="750"/>
      <c r="AN38" s="750"/>
      <c r="AO38" s="765"/>
      <c r="AQ38" s="756" t="s">
        <v>336</v>
      </c>
      <c r="AR38" s="757"/>
      <c r="AS38" s="757"/>
      <c r="AT38" s="757"/>
      <c r="AU38" s="757"/>
      <c r="AV38" s="757"/>
      <c r="AW38" s="757"/>
      <c r="AX38" s="757"/>
      <c r="AY38" s="758"/>
      <c r="AZ38" s="679" t="s">
        <v>127</v>
      </c>
      <c r="BA38" s="680"/>
      <c r="BB38" s="680"/>
      <c r="BC38" s="680"/>
      <c r="BD38" s="715"/>
      <c r="BE38" s="715"/>
      <c r="BF38" s="738"/>
      <c r="BG38" s="694" t="s">
        <v>337</v>
      </c>
      <c r="BH38" s="695"/>
      <c r="BI38" s="695"/>
      <c r="BJ38" s="695"/>
      <c r="BK38" s="695"/>
      <c r="BL38" s="695"/>
      <c r="BM38" s="695"/>
      <c r="BN38" s="695"/>
      <c r="BO38" s="695"/>
      <c r="BP38" s="695"/>
      <c r="BQ38" s="695"/>
      <c r="BR38" s="695"/>
      <c r="BS38" s="695"/>
      <c r="BT38" s="695"/>
      <c r="BU38" s="696"/>
      <c r="BV38" s="679">
        <v>9095</v>
      </c>
      <c r="BW38" s="680"/>
      <c r="BX38" s="680"/>
      <c r="BY38" s="680"/>
      <c r="BZ38" s="680"/>
      <c r="CA38" s="680"/>
      <c r="CB38" s="689"/>
      <c r="CD38" s="694" t="s">
        <v>338</v>
      </c>
      <c r="CE38" s="695"/>
      <c r="CF38" s="695"/>
      <c r="CG38" s="695"/>
      <c r="CH38" s="695"/>
      <c r="CI38" s="695"/>
      <c r="CJ38" s="695"/>
      <c r="CK38" s="695"/>
      <c r="CL38" s="695"/>
      <c r="CM38" s="695"/>
      <c r="CN38" s="695"/>
      <c r="CO38" s="695"/>
      <c r="CP38" s="695"/>
      <c r="CQ38" s="696"/>
      <c r="CR38" s="679">
        <v>1542566</v>
      </c>
      <c r="CS38" s="680"/>
      <c r="CT38" s="680"/>
      <c r="CU38" s="680"/>
      <c r="CV38" s="680"/>
      <c r="CW38" s="680"/>
      <c r="CX38" s="680"/>
      <c r="CY38" s="681"/>
      <c r="CZ38" s="684">
        <v>10.5</v>
      </c>
      <c r="DA38" s="713"/>
      <c r="DB38" s="713"/>
      <c r="DC38" s="717"/>
      <c r="DD38" s="688">
        <v>1361297</v>
      </c>
      <c r="DE38" s="680"/>
      <c r="DF38" s="680"/>
      <c r="DG38" s="680"/>
      <c r="DH38" s="680"/>
      <c r="DI38" s="680"/>
      <c r="DJ38" s="680"/>
      <c r="DK38" s="681"/>
      <c r="DL38" s="688">
        <v>814896</v>
      </c>
      <c r="DM38" s="680"/>
      <c r="DN38" s="680"/>
      <c r="DO38" s="680"/>
      <c r="DP38" s="680"/>
      <c r="DQ38" s="680"/>
      <c r="DR38" s="680"/>
      <c r="DS38" s="680"/>
      <c r="DT38" s="680"/>
      <c r="DU38" s="680"/>
      <c r="DV38" s="681"/>
      <c r="DW38" s="684">
        <v>11</v>
      </c>
      <c r="DX38" s="713"/>
      <c r="DY38" s="713"/>
      <c r="DZ38" s="713"/>
      <c r="EA38" s="713"/>
      <c r="EB38" s="713"/>
      <c r="EC38" s="714"/>
    </row>
    <row r="39" spans="2:133" ht="11.25" customHeight="1" x14ac:dyDescent="0.15">
      <c r="AQ39" s="756" t="s">
        <v>339</v>
      </c>
      <c r="AR39" s="757"/>
      <c r="AS39" s="757"/>
      <c r="AT39" s="757"/>
      <c r="AU39" s="757"/>
      <c r="AV39" s="757"/>
      <c r="AW39" s="757"/>
      <c r="AX39" s="757"/>
      <c r="AY39" s="758"/>
      <c r="AZ39" s="679" t="s">
        <v>127</v>
      </c>
      <c r="BA39" s="680"/>
      <c r="BB39" s="680"/>
      <c r="BC39" s="680"/>
      <c r="BD39" s="715"/>
      <c r="BE39" s="715"/>
      <c r="BF39" s="738"/>
      <c r="BG39" s="770" t="s">
        <v>340</v>
      </c>
      <c r="BH39" s="771"/>
      <c r="BI39" s="771"/>
      <c r="BJ39" s="771"/>
      <c r="BK39" s="771"/>
      <c r="BL39" s="235"/>
      <c r="BM39" s="695" t="s">
        <v>341</v>
      </c>
      <c r="BN39" s="695"/>
      <c r="BO39" s="695"/>
      <c r="BP39" s="695"/>
      <c r="BQ39" s="695"/>
      <c r="BR39" s="695"/>
      <c r="BS39" s="695"/>
      <c r="BT39" s="695"/>
      <c r="BU39" s="696"/>
      <c r="BV39" s="679">
        <v>72</v>
      </c>
      <c r="BW39" s="680"/>
      <c r="BX39" s="680"/>
      <c r="BY39" s="680"/>
      <c r="BZ39" s="680"/>
      <c r="CA39" s="680"/>
      <c r="CB39" s="689"/>
      <c r="CD39" s="694" t="s">
        <v>342</v>
      </c>
      <c r="CE39" s="695"/>
      <c r="CF39" s="695"/>
      <c r="CG39" s="695"/>
      <c r="CH39" s="695"/>
      <c r="CI39" s="695"/>
      <c r="CJ39" s="695"/>
      <c r="CK39" s="695"/>
      <c r="CL39" s="695"/>
      <c r="CM39" s="695"/>
      <c r="CN39" s="695"/>
      <c r="CO39" s="695"/>
      <c r="CP39" s="695"/>
      <c r="CQ39" s="696"/>
      <c r="CR39" s="679">
        <v>1069946</v>
      </c>
      <c r="CS39" s="715"/>
      <c r="CT39" s="715"/>
      <c r="CU39" s="715"/>
      <c r="CV39" s="715"/>
      <c r="CW39" s="715"/>
      <c r="CX39" s="715"/>
      <c r="CY39" s="716"/>
      <c r="CZ39" s="684">
        <v>7.3</v>
      </c>
      <c r="DA39" s="713"/>
      <c r="DB39" s="713"/>
      <c r="DC39" s="717"/>
      <c r="DD39" s="688">
        <v>1016191</v>
      </c>
      <c r="DE39" s="715"/>
      <c r="DF39" s="715"/>
      <c r="DG39" s="715"/>
      <c r="DH39" s="715"/>
      <c r="DI39" s="715"/>
      <c r="DJ39" s="715"/>
      <c r="DK39" s="716"/>
      <c r="DL39" s="688" t="s">
        <v>226</v>
      </c>
      <c r="DM39" s="715"/>
      <c r="DN39" s="715"/>
      <c r="DO39" s="715"/>
      <c r="DP39" s="715"/>
      <c r="DQ39" s="715"/>
      <c r="DR39" s="715"/>
      <c r="DS39" s="715"/>
      <c r="DT39" s="715"/>
      <c r="DU39" s="715"/>
      <c r="DV39" s="716"/>
      <c r="DW39" s="684" t="s">
        <v>226</v>
      </c>
      <c r="DX39" s="713"/>
      <c r="DY39" s="713"/>
      <c r="DZ39" s="713"/>
      <c r="EA39" s="713"/>
      <c r="EB39" s="713"/>
      <c r="EC39" s="714"/>
    </row>
    <row r="40" spans="2:133" ht="11.25" customHeight="1" x14ac:dyDescent="0.15">
      <c r="AQ40" s="756" t="s">
        <v>343</v>
      </c>
      <c r="AR40" s="757"/>
      <c r="AS40" s="757"/>
      <c r="AT40" s="757"/>
      <c r="AU40" s="757"/>
      <c r="AV40" s="757"/>
      <c r="AW40" s="757"/>
      <c r="AX40" s="757"/>
      <c r="AY40" s="758"/>
      <c r="AZ40" s="679">
        <v>737242</v>
      </c>
      <c r="BA40" s="680"/>
      <c r="BB40" s="680"/>
      <c r="BC40" s="680"/>
      <c r="BD40" s="715"/>
      <c r="BE40" s="715"/>
      <c r="BF40" s="738"/>
      <c r="BG40" s="770"/>
      <c r="BH40" s="771"/>
      <c r="BI40" s="771"/>
      <c r="BJ40" s="771"/>
      <c r="BK40" s="771"/>
      <c r="BL40" s="235"/>
      <c r="BM40" s="695" t="s">
        <v>344</v>
      </c>
      <c r="BN40" s="695"/>
      <c r="BO40" s="695"/>
      <c r="BP40" s="695"/>
      <c r="BQ40" s="695"/>
      <c r="BR40" s="695"/>
      <c r="BS40" s="695"/>
      <c r="BT40" s="695"/>
      <c r="BU40" s="696"/>
      <c r="BV40" s="679" t="s">
        <v>127</v>
      </c>
      <c r="BW40" s="680"/>
      <c r="BX40" s="680"/>
      <c r="BY40" s="680"/>
      <c r="BZ40" s="680"/>
      <c r="CA40" s="680"/>
      <c r="CB40" s="689"/>
      <c r="CD40" s="694" t="s">
        <v>345</v>
      </c>
      <c r="CE40" s="695"/>
      <c r="CF40" s="695"/>
      <c r="CG40" s="695"/>
      <c r="CH40" s="695"/>
      <c r="CI40" s="695"/>
      <c r="CJ40" s="695"/>
      <c r="CK40" s="695"/>
      <c r="CL40" s="695"/>
      <c r="CM40" s="695"/>
      <c r="CN40" s="695"/>
      <c r="CO40" s="695"/>
      <c r="CP40" s="695"/>
      <c r="CQ40" s="696"/>
      <c r="CR40" s="679">
        <v>20000</v>
      </c>
      <c r="CS40" s="680"/>
      <c r="CT40" s="680"/>
      <c r="CU40" s="680"/>
      <c r="CV40" s="680"/>
      <c r="CW40" s="680"/>
      <c r="CX40" s="680"/>
      <c r="CY40" s="681"/>
      <c r="CZ40" s="684">
        <v>0.1</v>
      </c>
      <c r="DA40" s="713"/>
      <c r="DB40" s="713"/>
      <c r="DC40" s="717"/>
      <c r="DD40" s="688">
        <v>20000</v>
      </c>
      <c r="DE40" s="680"/>
      <c r="DF40" s="680"/>
      <c r="DG40" s="680"/>
      <c r="DH40" s="680"/>
      <c r="DI40" s="680"/>
      <c r="DJ40" s="680"/>
      <c r="DK40" s="681"/>
      <c r="DL40" s="688" t="s">
        <v>226</v>
      </c>
      <c r="DM40" s="680"/>
      <c r="DN40" s="680"/>
      <c r="DO40" s="680"/>
      <c r="DP40" s="680"/>
      <c r="DQ40" s="680"/>
      <c r="DR40" s="680"/>
      <c r="DS40" s="680"/>
      <c r="DT40" s="680"/>
      <c r="DU40" s="680"/>
      <c r="DV40" s="681"/>
      <c r="DW40" s="684" t="s">
        <v>226</v>
      </c>
      <c r="DX40" s="713"/>
      <c r="DY40" s="713"/>
      <c r="DZ40" s="713"/>
      <c r="EA40" s="713"/>
      <c r="EB40" s="713"/>
      <c r="EC40" s="714"/>
    </row>
    <row r="41" spans="2:133" ht="11.25" customHeight="1" x14ac:dyDescent="0.15">
      <c r="AQ41" s="766" t="s">
        <v>346</v>
      </c>
      <c r="AR41" s="767"/>
      <c r="AS41" s="767"/>
      <c r="AT41" s="767"/>
      <c r="AU41" s="767"/>
      <c r="AV41" s="767"/>
      <c r="AW41" s="767"/>
      <c r="AX41" s="767"/>
      <c r="AY41" s="768"/>
      <c r="AZ41" s="759">
        <v>615668</v>
      </c>
      <c r="BA41" s="760"/>
      <c r="BB41" s="760"/>
      <c r="BC41" s="760"/>
      <c r="BD41" s="749"/>
      <c r="BE41" s="749"/>
      <c r="BF41" s="751"/>
      <c r="BG41" s="772"/>
      <c r="BH41" s="773"/>
      <c r="BI41" s="773"/>
      <c r="BJ41" s="773"/>
      <c r="BK41" s="773"/>
      <c r="BL41" s="236"/>
      <c r="BM41" s="704" t="s">
        <v>347</v>
      </c>
      <c r="BN41" s="704"/>
      <c r="BO41" s="704"/>
      <c r="BP41" s="704"/>
      <c r="BQ41" s="704"/>
      <c r="BR41" s="704"/>
      <c r="BS41" s="704"/>
      <c r="BT41" s="704"/>
      <c r="BU41" s="705"/>
      <c r="BV41" s="759">
        <v>299</v>
      </c>
      <c r="BW41" s="760"/>
      <c r="BX41" s="760"/>
      <c r="BY41" s="760"/>
      <c r="BZ41" s="760"/>
      <c r="CA41" s="760"/>
      <c r="CB41" s="769"/>
      <c r="CD41" s="694" t="s">
        <v>348</v>
      </c>
      <c r="CE41" s="695"/>
      <c r="CF41" s="695"/>
      <c r="CG41" s="695"/>
      <c r="CH41" s="695"/>
      <c r="CI41" s="695"/>
      <c r="CJ41" s="695"/>
      <c r="CK41" s="695"/>
      <c r="CL41" s="695"/>
      <c r="CM41" s="695"/>
      <c r="CN41" s="695"/>
      <c r="CO41" s="695"/>
      <c r="CP41" s="695"/>
      <c r="CQ41" s="696"/>
      <c r="CR41" s="679" t="s">
        <v>226</v>
      </c>
      <c r="CS41" s="715"/>
      <c r="CT41" s="715"/>
      <c r="CU41" s="715"/>
      <c r="CV41" s="715"/>
      <c r="CW41" s="715"/>
      <c r="CX41" s="715"/>
      <c r="CY41" s="716"/>
      <c r="CZ41" s="684" t="s">
        <v>127</v>
      </c>
      <c r="DA41" s="713"/>
      <c r="DB41" s="713"/>
      <c r="DC41" s="717"/>
      <c r="DD41" s="688" t="s">
        <v>226</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350</v>
      </c>
      <c r="CE42" s="677"/>
      <c r="CF42" s="677"/>
      <c r="CG42" s="677"/>
      <c r="CH42" s="677"/>
      <c r="CI42" s="677"/>
      <c r="CJ42" s="677"/>
      <c r="CK42" s="677"/>
      <c r="CL42" s="677"/>
      <c r="CM42" s="677"/>
      <c r="CN42" s="677"/>
      <c r="CO42" s="677"/>
      <c r="CP42" s="677"/>
      <c r="CQ42" s="678"/>
      <c r="CR42" s="679">
        <v>1277018</v>
      </c>
      <c r="CS42" s="680"/>
      <c r="CT42" s="680"/>
      <c r="CU42" s="680"/>
      <c r="CV42" s="680"/>
      <c r="CW42" s="680"/>
      <c r="CX42" s="680"/>
      <c r="CY42" s="681"/>
      <c r="CZ42" s="684">
        <v>8.6999999999999993</v>
      </c>
      <c r="DA42" s="685"/>
      <c r="DB42" s="685"/>
      <c r="DC42" s="780"/>
      <c r="DD42" s="688">
        <v>155054</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352</v>
      </c>
      <c r="CE43" s="677"/>
      <c r="CF43" s="677"/>
      <c r="CG43" s="677"/>
      <c r="CH43" s="677"/>
      <c r="CI43" s="677"/>
      <c r="CJ43" s="677"/>
      <c r="CK43" s="677"/>
      <c r="CL43" s="677"/>
      <c r="CM43" s="677"/>
      <c r="CN43" s="677"/>
      <c r="CO43" s="677"/>
      <c r="CP43" s="677"/>
      <c r="CQ43" s="678"/>
      <c r="CR43" s="679">
        <v>80983</v>
      </c>
      <c r="CS43" s="715"/>
      <c r="CT43" s="715"/>
      <c r="CU43" s="715"/>
      <c r="CV43" s="715"/>
      <c r="CW43" s="715"/>
      <c r="CX43" s="715"/>
      <c r="CY43" s="716"/>
      <c r="CZ43" s="684">
        <v>0.5</v>
      </c>
      <c r="DA43" s="713"/>
      <c r="DB43" s="713"/>
      <c r="DC43" s="717"/>
      <c r="DD43" s="688">
        <v>76156</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353</v>
      </c>
      <c r="CD44" s="791" t="s">
        <v>304</v>
      </c>
      <c r="CE44" s="792"/>
      <c r="CF44" s="676" t="s">
        <v>354</v>
      </c>
      <c r="CG44" s="677"/>
      <c r="CH44" s="677"/>
      <c r="CI44" s="677"/>
      <c r="CJ44" s="677"/>
      <c r="CK44" s="677"/>
      <c r="CL44" s="677"/>
      <c r="CM44" s="677"/>
      <c r="CN44" s="677"/>
      <c r="CO44" s="677"/>
      <c r="CP44" s="677"/>
      <c r="CQ44" s="678"/>
      <c r="CR44" s="679">
        <v>1250771</v>
      </c>
      <c r="CS44" s="680"/>
      <c r="CT44" s="680"/>
      <c r="CU44" s="680"/>
      <c r="CV44" s="680"/>
      <c r="CW44" s="680"/>
      <c r="CX44" s="680"/>
      <c r="CY44" s="681"/>
      <c r="CZ44" s="684">
        <v>8.5</v>
      </c>
      <c r="DA44" s="685"/>
      <c r="DB44" s="685"/>
      <c r="DC44" s="780"/>
      <c r="DD44" s="688">
        <v>148254</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355</v>
      </c>
      <c r="CG45" s="677"/>
      <c r="CH45" s="677"/>
      <c r="CI45" s="677"/>
      <c r="CJ45" s="677"/>
      <c r="CK45" s="677"/>
      <c r="CL45" s="677"/>
      <c r="CM45" s="677"/>
      <c r="CN45" s="677"/>
      <c r="CO45" s="677"/>
      <c r="CP45" s="677"/>
      <c r="CQ45" s="678"/>
      <c r="CR45" s="679">
        <v>1133376</v>
      </c>
      <c r="CS45" s="715"/>
      <c r="CT45" s="715"/>
      <c r="CU45" s="715"/>
      <c r="CV45" s="715"/>
      <c r="CW45" s="715"/>
      <c r="CX45" s="715"/>
      <c r="CY45" s="716"/>
      <c r="CZ45" s="684">
        <v>7.7</v>
      </c>
      <c r="DA45" s="713"/>
      <c r="DB45" s="713"/>
      <c r="DC45" s="717"/>
      <c r="DD45" s="688">
        <v>49840</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356</v>
      </c>
      <c r="CG46" s="677"/>
      <c r="CH46" s="677"/>
      <c r="CI46" s="677"/>
      <c r="CJ46" s="677"/>
      <c r="CK46" s="677"/>
      <c r="CL46" s="677"/>
      <c r="CM46" s="677"/>
      <c r="CN46" s="677"/>
      <c r="CO46" s="677"/>
      <c r="CP46" s="677"/>
      <c r="CQ46" s="678"/>
      <c r="CR46" s="679">
        <v>117395</v>
      </c>
      <c r="CS46" s="680"/>
      <c r="CT46" s="680"/>
      <c r="CU46" s="680"/>
      <c r="CV46" s="680"/>
      <c r="CW46" s="680"/>
      <c r="CX46" s="680"/>
      <c r="CY46" s="681"/>
      <c r="CZ46" s="684">
        <v>0.8</v>
      </c>
      <c r="DA46" s="685"/>
      <c r="DB46" s="685"/>
      <c r="DC46" s="780"/>
      <c r="DD46" s="688">
        <v>98414</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357</v>
      </c>
      <c r="CG47" s="677"/>
      <c r="CH47" s="677"/>
      <c r="CI47" s="677"/>
      <c r="CJ47" s="677"/>
      <c r="CK47" s="677"/>
      <c r="CL47" s="677"/>
      <c r="CM47" s="677"/>
      <c r="CN47" s="677"/>
      <c r="CO47" s="677"/>
      <c r="CP47" s="677"/>
      <c r="CQ47" s="678"/>
      <c r="CR47" s="679">
        <v>26247</v>
      </c>
      <c r="CS47" s="715"/>
      <c r="CT47" s="715"/>
      <c r="CU47" s="715"/>
      <c r="CV47" s="715"/>
      <c r="CW47" s="715"/>
      <c r="CX47" s="715"/>
      <c r="CY47" s="716"/>
      <c r="CZ47" s="684">
        <v>0.2</v>
      </c>
      <c r="DA47" s="713"/>
      <c r="DB47" s="713"/>
      <c r="DC47" s="717"/>
      <c r="DD47" s="688">
        <v>6800</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358</v>
      </c>
      <c r="CG48" s="677"/>
      <c r="CH48" s="677"/>
      <c r="CI48" s="677"/>
      <c r="CJ48" s="677"/>
      <c r="CK48" s="677"/>
      <c r="CL48" s="677"/>
      <c r="CM48" s="677"/>
      <c r="CN48" s="677"/>
      <c r="CO48" s="677"/>
      <c r="CP48" s="677"/>
      <c r="CQ48" s="678"/>
      <c r="CR48" s="679" t="s">
        <v>127</v>
      </c>
      <c r="CS48" s="680"/>
      <c r="CT48" s="680"/>
      <c r="CU48" s="680"/>
      <c r="CV48" s="680"/>
      <c r="CW48" s="680"/>
      <c r="CX48" s="680"/>
      <c r="CY48" s="681"/>
      <c r="CZ48" s="684" t="s">
        <v>226</v>
      </c>
      <c r="DA48" s="685"/>
      <c r="DB48" s="685"/>
      <c r="DC48" s="780"/>
      <c r="DD48" s="688" t="s">
        <v>127</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359</v>
      </c>
      <c r="CE49" s="725"/>
      <c r="CF49" s="725"/>
      <c r="CG49" s="725"/>
      <c r="CH49" s="725"/>
      <c r="CI49" s="725"/>
      <c r="CJ49" s="725"/>
      <c r="CK49" s="725"/>
      <c r="CL49" s="725"/>
      <c r="CM49" s="725"/>
      <c r="CN49" s="725"/>
      <c r="CO49" s="725"/>
      <c r="CP49" s="725"/>
      <c r="CQ49" s="726"/>
      <c r="CR49" s="759">
        <v>14724797</v>
      </c>
      <c r="CS49" s="749"/>
      <c r="CT49" s="749"/>
      <c r="CU49" s="749"/>
      <c r="CV49" s="749"/>
      <c r="CW49" s="749"/>
      <c r="CX49" s="749"/>
      <c r="CY49" s="781"/>
      <c r="CZ49" s="764">
        <v>100</v>
      </c>
      <c r="DA49" s="782"/>
      <c r="DB49" s="782"/>
      <c r="DC49" s="783"/>
      <c r="DD49" s="784">
        <v>8764532</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WKR0QQraonFE/M+PzIJIuvcjwbPT+/FpMbMtlZBjaScL+PGVDESWYy7XP/g6359f+r1x+l1UP25bPYilLB+2Ng==" saltValue="gg7EWzZ1PGLeCuMOavoz8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A136"/>
  <sheetViews>
    <sheetView topLeftCell="A34" zoomScale="70" zoomScaleNormal="25" zoomScaleSheetLayoutView="70" workbookViewId="0">
      <selection activeCell="L20" sqref="L20:V20"/>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361</v>
      </c>
      <c r="DK2" s="827"/>
      <c r="DL2" s="827"/>
      <c r="DM2" s="827"/>
      <c r="DN2" s="827"/>
      <c r="DO2" s="828"/>
      <c r="DP2" s="249"/>
      <c r="DQ2" s="826" t="s">
        <v>362</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363</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365</v>
      </c>
      <c r="B5" s="821"/>
      <c r="C5" s="821"/>
      <c r="D5" s="821"/>
      <c r="E5" s="821"/>
      <c r="F5" s="821"/>
      <c r="G5" s="821"/>
      <c r="H5" s="821"/>
      <c r="I5" s="821"/>
      <c r="J5" s="821"/>
      <c r="K5" s="821"/>
      <c r="L5" s="821"/>
      <c r="M5" s="821"/>
      <c r="N5" s="821"/>
      <c r="O5" s="821"/>
      <c r="P5" s="822"/>
      <c r="Q5" s="797" t="s">
        <v>366</v>
      </c>
      <c r="R5" s="798"/>
      <c r="S5" s="798"/>
      <c r="T5" s="798"/>
      <c r="U5" s="799"/>
      <c r="V5" s="797" t="s">
        <v>367</v>
      </c>
      <c r="W5" s="798"/>
      <c r="X5" s="798"/>
      <c r="Y5" s="798"/>
      <c r="Z5" s="799"/>
      <c r="AA5" s="797" t="s">
        <v>368</v>
      </c>
      <c r="AB5" s="798"/>
      <c r="AC5" s="798"/>
      <c r="AD5" s="798"/>
      <c r="AE5" s="798"/>
      <c r="AF5" s="830" t="s">
        <v>369</v>
      </c>
      <c r="AG5" s="798"/>
      <c r="AH5" s="798"/>
      <c r="AI5" s="798"/>
      <c r="AJ5" s="809"/>
      <c r="AK5" s="798" t="s">
        <v>370</v>
      </c>
      <c r="AL5" s="798"/>
      <c r="AM5" s="798"/>
      <c r="AN5" s="798"/>
      <c r="AO5" s="799"/>
      <c r="AP5" s="797" t="s">
        <v>371</v>
      </c>
      <c r="AQ5" s="798"/>
      <c r="AR5" s="798"/>
      <c r="AS5" s="798"/>
      <c r="AT5" s="799"/>
      <c r="AU5" s="797" t="s">
        <v>372</v>
      </c>
      <c r="AV5" s="798"/>
      <c r="AW5" s="798"/>
      <c r="AX5" s="798"/>
      <c r="AY5" s="809"/>
      <c r="AZ5" s="256"/>
      <c r="BA5" s="256"/>
      <c r="BB5" s="256"/>
      <c r="BC5" s="256"/>
      <c r="BD5" s="256"/>
      <c r="BE5" s="257"/>
      <c r="BF5" s="257"/>
      <c r="BG5" s="257"/>
      <c r="BH5" s="257"/>
      <c r="BI5" s="257"/>
      <c r="BJ5" s="257"/>
      <c r="BK5" s="257"/>
      <c r="BL5" s="257"/>
      <c r="BM5" s="257"/>
      <c r="BN5" s="257"/>
      <c r="BO5" s="257"/>
      <c r="BP5" s="257"/>
      <c r="BQ5" s="820" t="s">
        <v>373</v>
      </c>
      <c r="BR5" s="821"/>
      <c r="BS5" s="821"/>
      <c r="BT5" s="821"/>
      <c r="BU5" s="821"/>
      <c r="BV5" s="821"/>
      <c r="BW5" s="821"/>
      <c r="BX5" s="821"/>
      <c r="BY5" s="821"/>
      <c r="BZ5" s="821"/>
      <c r="CA5" s="821"/>
      <c r="CB5" s="821"/>
      <c r="CC5" s="821"/>
      <c r="CD5" s="821"/>
      <c r="CE5" s="821"/>
      <c r="CF5" s="821"/>
      <c r="CG5" s="822"/>
      <c r="CH5" s="797" t="s">
        <v>374</v>
      </c>
      <c r="CI5" s="798"/>
      <c r="CJ5" s="798"/>
      <c r="CK5" s="798"/>
      <c r="CL5" s="799"/>
      <c r="CM5" s="797" t="s">
        <v>375</v>
      </c>
      <c r="CN5" s="798"/>
      <c r="CO5" s="798"/>
      <c r="CP5" s="798"/>
      <c r="CQ5" s="799"/>
      <c r="CR5" s="797" t="s">
        <v>376</v>
      </c>
      <c r="CS5" s="798"/>
      <c r="CT5" s="798"/>
      <c r="CU5" s="798"/>
      <c r="CV5" s="799"/>
      <c r="CW5" s="797" t="s">
        <v>377</v>
      </c>
      <c r="CX5" s="798"/>
      <c r="CY5" s="798"/>
      <c r="CZ5" s="798"/>
      <c r="DA5" s="799"/>
      <c r="DB5" s="797" t="s">
        <v>378</v>
      </c>
      <c r="DC5" s="798"/>
      <c r="DD5" s="798"/>
      <c r="DE5" s="798"/>
      <c r="DF5" s="799"/>
      <c r="DG5" s="803" t="s">
        <v>379</v>
      </c>
      <c r="DH5" s="804"/>
      <c r="DI5" s="804"/>
      <c r="DJ5" s="804"/>
      <c r="DK5" s="805"/>
      <c r="DL5" s="803" t="s">
        <v>380</v>
      </c>
      <c r="DM5" s="804"/>
      <c r="DN5" s="804"/>
      <c r="DO5" s="804"/>
      <c r="DP5" s="805"/>
      <c r="DQ5" s="797" t="s">
        <v>381</v>
      </c>
      <c r="DR5" s="798"/>
      <c r="DS5" s="798"/>
      <c r="DT5" s="798"/>
      <c r="DU5" s="799"/>
      <c r="DV5" s="797" t="s">
        <v>372</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382</v>
      </c>
      <c r="C7" s="812"/>
      <c r="D7" s="812"/>
      <c r="E7" s="812"/>
      <c r="F7" s="812"/>
      <c r="G7" s="812"/>
      <c r="H7" s="812"/>
      <c r="I7" s="812"/>
      <c r="J7" s="812"/>
      <c r="K7" s="812"/>
      <c r="L7" s="812"/>
      <c r="M7" s="812"/>
      <c r="N7" s="812"/>
      <c r="O7" s="812"/>
      <c r="P7" s="813"/>
      <c r="Q7" s="814">
        <v>15159</v>
      </c>
      <c r="R7" s="815"/>
      <c r="S7" s="815"/>
      <c r="T7" s="815"/>
      <c r="U7" s="815"/>
      <c r="V7" s="815">
        <v>14461</v>
      </c>
      <c r="W7" s="815"/>
      <c r="X7" s="815"/>
      <c r="Y7" s="815"/>
      <c r="Z7" s="815"/>
      <c r="AA7" s="815">
        <v>698</v>
      </c>
      <c r="AB7" s="815"/>
      <c r="AC7" s="815"/>
      <c r="AD7" s="815"/>
      <c r="AE7" s="816"/>
      <c r="AF7" s="817">
        <v>683</v>
      </c>
      <c r="AG7" s="818"/>
      <c r="AH7" s="818"/>
      <c r="AI7" s="818"/>
      <c r="AJ7" s="819"/>
      <c r="AK7" s="854">
        <v>1028</v>
      </c>
      <c r="AL7" s="855"/>
      <c r="AM7" s="855"/>
      <c r="AN7" s="855"/>
      <c r="AO7" s="855"/>
      <c r="AP7" s="855">
        <v>11810</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c r="BT7" s="859"/>
      <c r="BU7" s="859"/>
      <c r="BV7" s="859"/>
      <c r="BW7" s="859"/>
      <c r="BX7" s="859"/>
      <c r="BY7" s="859"/>
      <c r="BZ7" s="859"/>
      <c r="CA7" s="859"/>
      <c r="CB7" s="859"/>
      <c r="CC7" s="859"/>
      <c r="CD7" s="859"/>
      <c r="CE7" s="859"/>
      <c r="CF7" s="859"/>
      <c r="CG7" s="860"/>
      <c r="CH7" s="851"/>
      <c r="CI7" s="852"/>
      <c r="CJ7" s="852"/>
      <c r="CK7" s="852"/>
      <c r="CL7" s="853"/>
      <c r="CM7" s="851"/>
      <c r="CN7" s="852"/>
      <c r="CO7" s="852"/>
      <c r="CP7" s="852"/>
      <c r="CQ7" s="853"/>
      <c r="CR7" s="851"/>
      <c r="CS7" s="852"/>
      <c r="CT7" s="852"/>
      <c r="CU7" s="852"/>
      <c r="CV7" s="853"/>
      <c r="CW7" s="851"/>
      <c r="CX7" s="852"/>
      <c r="CY7" s="852"/>
      <c r="CZ7" s="852"/>
      <c r="DA7" s="853"/>
      <c r="DB7" s="851"/>
      <c r="DC7" s="852"/>
      <c r="DD7" s="852"/>
      <c r="DE7" s="852"/>
      <c r="DF7" s="853"/>
      <c r="DG7" s="851"/>
      <c r="DH7" s="852"/>
      <c r="DI7" s="852"/>
      <c r="DJ7" s="852"/>
      <c r="DK7" s="853"/>
      <c r="DL7" s="851"/>
      <c r="DM7" s="852"/>
      <c r="DN7" s="852"/>
      <c r="DO7" s="852"/>
      <c r="DP7" s="853"/>
      <c r="DQ7" s="851"/>
      <c r="DR7" s="852"/>
      <c r="DS7" s="852"/>
      <c r="DT7" s="852"/>
      <c r="DU7" s="853"/>
      <c r="DV7" s="832"/>
      <c r="DW7" s="833"/>
      <c r="DX7" s="833"/>
      <c r="DY7" s="833"/>
      <c r="DZ7" s="834"/>
      <c r="EA7" s="254"/>
    </row>
    <row r="8" spans="1:131" s="255" customFormat="1" ht="26.25" customHeight="1" x14ac:dyDescent="0.15">
      <c r="A8" s="261">
        <v>2</v>
      </c>
      <c r="B8" s="835" t="s">
        <v>383</v>
      </c>
      <c r="C8" s="836"/>
      <c r="D8" s="836"/>
      <c r="E8" s="836"/>
      <c r="F8" s="836"/>
      <c r="G8" s="836"/>
      <c r="H8" s="836"/>
      <c r="I8" s="836"/>
      <c r="J8" s="836"/>
      <c r="K8" s="836"/>
      <c r="L8" s="836"/>
      <c r="M8" s="836"/>
      <c r="N8" s="836"/>
      <c r="O8" s="836"/>
      <c r="P8" s="837"/>
      <c r="Q8" s="838">
        <v>813</v>
      </c>
      <c r="R8" s="839"/>
      <c r="S8" s="839"/>
      <c r="T8" s="839"/>
      <c r="U8" s="839"/>
      <c r="V8" s="839">
        <v>795</v>
      </c>
      <c r="W8" s="839"/>
      <c r="X8" s="839"/>
      <c r="Y8" s="839"/>
      <c r="Z8" s="839"/>
      <c r="AA8" s="839">
        <v>18</v>
      </c>
      <c r="AB8" s="839"/>
      <c r="AC8" s="839"/>
      <c r="AD8" s="839"/>
      <c r="AE8" s="840"/>
      <c r="AF8" s="841">
        <v>5</v>
      </c>
      <c r="AG8" s="842"/>
      <c r="AH8" s="842"/>
      <c r="AI8" s="842"/>
      <c r="AJ8" s="843"/>
      <c r="AK8" s="844">
        <v>418</v>
      </c>
      <c r="AL8" s="845"/>
      <c r="AM8" s="845"/>
      <c r="AN8" s="845"/>
      <c r="AO8" s="845"/>
      <c r="AP8" s="845">
        <v>1818</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384</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385</v>
      </c>
      <c r="B23" s="870" t="s">
        <v>386</v>
      </c>
      <c r="C23" s="871"/>
      <c r="D23" s="871"/>
      <c r="E23" s="871"/>
      <c r="F23" s="871"/>
      <c r="G23" s="871"/>
      <c r="H23" s="871"/>
      <c r="I23" s="871"/>
      <c r="J23" s="871"/>
      <c r="K23" s="871"/>
      <c r="L23" s="871"/>
      <c r="M23" s="871"/>
      <c r="N23" s="871"/>
      <c r="O23" s="871"/>
      <c r="P23" s="872"/>
      <c r="Q23" s="873"/>
      <c r="R23" s="874"/>
      <c r="S23" s="874"/>
      <c r="T23" s="874"/>
      <c r="U23" s="874"/>
      <c r="V23" s="874"/>
      <c r="W23" s="874"/>
      <c r="X23" s="874"/>
      <c r="Y23" s="874"/>
      <c r="Z23" s="874"/>
      <c r="AA23" s="874"/>
      <c r="AB23" s="874"/>
      <c r="AC23" s="874"/>
      <c r="AD23" s="874"/>
      <c r="AE23" s="875"/>
      <c r="AF23" s="876">
        <v>688</v>
      </c>
      <c r="AG23" s="874"/>
      <c r="AH23" s="874"/>
      <c r="AI23" s="874"/>
      <c r="AJ23" s="877"/>
      <c r="AK23" s="878"/>
      <c r="AL23" s="879"/>
      <c r="AM23" s="879"/>
      <c r="AN23" s="879"/>
      <c r="AO23" s="879"/>
      <c r="AP23" s="874"/>
      <c r="AQ23" s="874"/>
      <c r="AR23" s="874"/>
      <c r="AS23" s="874"/>
      <c r="AT23" s="874"/>
      <c r="AU23" s="880"/>
      <c r="AV23" s="880"/>
      <c r="AW23" s="880"/>
      <c r="AX23" s="880"/>
      <c r="AY23" s="881"/>
      <c r="AZ23" s="889" t="s">
        <v>127</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387</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388</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365</v>
      </c>
      <c r="B26" s="821"/>
      <c r="C26" s="821"/>
      <c r="D26" s="821"/>
      <c r="E26" s="821"/>
      <c r="F26" s="821"/>
      <c r="G26" s="821"/>
      <c r="H26" s="821"/>
      <c r="I26" s="821"/>
      <c r="J26" s="821"/>
      <c r="K26" s="821"/>
      <c r="L26" s="821"/>
      <c r="M26" s="821"/>
      <c r="N26" s="821"/>
      <c r="O26" s="821"/>
      <c r="P26" s="822"/>
      <c r="Q26" s="797" t="s">
        <v>389</v>
      </c>
      <c r="R26" s="798"/>
      <c r="S26" s="798"/>
      <c r="T26" s="798"/>
      <c r="U26" s="799"/>
      <c r="V26" s="797" t="s">
        <v>390</v>
      </c>
      <c r="W26" s="798"/>
      <c r="X26" s="798"/>
      <c r="Y26" s="798"/>
      <c r="Z26" s="799"/>
      <c r="AA26" s="797" t="s">
        <v>391</v>
      </c>
      <c r="AB26" s="798"/>
      <c r="AC26" s="798"/>
      <c r="AD26" s="798"/>
      <c r="AE26" s="798"/>
      <c r="AF26" s="892" t="s">
        <v>392</v>
      </c>
      <c r="AG26" s="893"/>
      <c r="AH26" s="893"/>
      <c r="AI26" s="893"/>
      <c r="AJ26" s="894"/>
      <c r="AK26" s="798" t="s">
        <v>393</v>
      </c>
      <c r="AL26" s="798"/>
      <c r="AM26" s="798"/>
      <c r="AN26" s="798"/>
      <c r="AO26" s="799"/>
      <c r="AP26" s="797" t="s">
        <v>394</v>
      </c>
      <c r="AQ26" s="798"/>
      <c r="AR26" s="798"/>
      <c r="AS26" s="798"/>
      <c r="AT26" s="799"/>
      <c r="AU26" s="797" t="s">
        <v>395</v>
      </c>
      <c r="AV26" s="798"/>
      <c r="AW26" s="798"/>
      <c r="AX26" s="798"/>
      <c r="AY26" s="799"/>
      <c r="AZ26" s="797" t="s">
        <v>396</v>
      </c>
      <c r="BA26" s="798"/>
      <c r="BB26" s="798"/>
      <c r="BC26" s="798"/>
      <c r="BD26" s="799"/>
      <c r="BE26" s="797" t="s">
        <v>372</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397</v>
      </c>
      <c r="C28" s="812"/>
      <c r="D28" s="812"/>
      <c r="E28" s="812"/>
      <c r="F28" s="812"/>
      <c r="G28" s="812"/>
      <c r="H28" s="812"/>
      <c r="I28" s="812"/>
      <c r="J28" s="812"/>
      <c r="K28" s="812"/>
      <c r="L28" s="812"/>
      <c r="M28" s="812"/>
      <c r="N28" s="812"/>
      <c r="O28" s="812"/>
      <c r="P28" s="813"/>
      <c r="Q28" s="902">
        <v>4298</v>
      </c>
      <c r="R28" s="903"/>
      <c r="S28" s="903"/>
      <c r="T28" s="903"/>
      <c r="U28" s="903"/>
      <c r="V28" s="903">
        <v>4792</v>
      </c>
      <c r="W28" s="903"/>
      <c r="X28" s="903"/>
      <c r="Y28" s="903"/>
      <c r="Z28" s="903"/>
      <c r="AA28" s="903">
        <v>-494</v>
      </c>
      <c r="AB28" s="903"/>
      <c r="AC28" s="903"/>
      <c r="AD28" s="903"/>
      <c r="AE28" s="904"/>
      <c r="AF28" s="905">
        <v>-494</v>
      </c>
      <c r="AG28" s="903"/>
      <c r="AH28" s="903"/>
      <c r="AI28" s="903"/>
      <c r="AJ28" s="906"/>
      <c r="AK28" s="907">
        <v>737</v>
      </c>
      <c r="AL28" s="898"/>
      <c r="AM28" s="898"/>
      <c r="AN28" s="898"/>
      <c r="AO28" s="898"/>
      <c r="AP28" s="898"/>
      <c r="AQ28" s="898"/>
      <c r="AR28" s="898"/>
      <c r="AS28" s="898"/>
      <c r="AT28" s="898"/>
      <c r="AU28" s="898"/>
      <c r="AV28" s="898"/>
      <c r="AW28" s="898"/>
      <c r="AX28" s="898"/>
      <c r="AY28" s="898"/>
      <c r="AZ28" s="899"/>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398</v>
      </c>
      <c r="C29" s="836"/>
      <c r="D29" s="836"/>
      <c r="E29" s="836"/>
      <c r="F29" s="836"/>
      <c r="G29" s="836"/>
      <c r="H29" s="836"/>
      <c r="I29" s="836"/>
      <c r="J29" s="836"/>
      <c r="K29" s="836"/>
      <c r="L29" s="836"/>
      <c r="M29" s="836"/>
      <c r="N29" s="836"/>
      <c r="O29" s="836"/>
      <c r="P29" s="837"/>
      <c r="Q29" s="838">
        <v>298</v>
      </c>
      <c r="R29" s="839"/>
      <c r="S29" s="839"/>
      <c r="T29" s="839"/>
      <c r="U29" s="839"/>
      <c r="V29" s="839">
        <v>296</v>
      </c>
      <c r="W29" s="839"/>
      <c r="X29" s="839"/>
      <c r="Y29" s="839"/>
      <c r="Z29" s="839"/>
      <c r="AA29" s="839">
        <v>2</v>
      </c>
      <c r="AB29" s="839"/>
      <c r="AC29" s="839"/>
      <c r="AD29" s="839"/>
      <c r="AE29" s="840"/>
      <c r="AF29" s="841">
        <v>2</v>
      </c>
      <c r="AG29" s="842"/>
      <c r="AH29" s="842"/>
      <c r="AI29" s="842"/>
      <c r="AJ29" s="843"/>
      <c r="AK29" s="910">
        <v>74</v>
      </c>
      <c r="AL29" s="911"/>
      <c r="AM29" s="911"/>
      <c r="AN29" s="911"/>
      <c r="AO29" s="911"/>
      <c r="AP29" s="911"/>
      <c r="AQ29" s="911"/>
      <c r="AR29" s="911"/>
      <c r="AS29" s="911"/>
      <c r="AT29" s="911"/>
      <c r="AU29" s="911"/>
      <c r="AV29" s="911"/>
      <c r="AW29" s="911"/>
      <c r="AX29" s="911"/>
      <c r="AY29" s="911"/>
      <c r="AZ29" s="912"/>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399</v>
      </c>
      <c r="C30" s="836"/>
      <c r="D30" s="836"/>
      <c r="E30" s="836"/>
      <c r="F30" s="836"/>
      <c r="G30" s="836"/>
      <c r="H30" s="836"/>
      <c r="I30" s="836"/>
      <c r="J30" s="836"/>
      <c r="K30" s="836"/>
      <c r="L30" s="836"/>
      <c r="M30" s="836"/>
      <c r="N30" s="836"/>
      <c r="O30" s="836"/>
      <c r="P30" s="837"/>
      <c r="Q30" s="838">
        <v>688</v>
      </c>
      <c r="R30" s="839"/>
      <c r="S30" s="839"/>
      <c r="T30" s="839"/>
      <c r="U30" s="839"/>
      <c r="V30" s="839">
        <v>683</v>
      </c>
      <c r="W30" s="839"/>
      <c r="X30" s="839"/>
      <c r="Y30" s="839"/>
      <c r="Z30" s="839"/>
      <c r="AA30" s="839">
        <v>5</v>
      </c>
      <c r="AB30" s="839"/>
      <c r="AC30" s="839"/>
      <c r="AD30" s="839"/>
      <c r="AE30" s="840"/>
      <c r="AF30" s="841">
        <v>4</v>
      </c>
      <c r="AG30" s="842"/>
      <c r="AH30" s="842"/>
      <c r="AI30" s="842"/>
      <c r="AJ30" s="843"/>
      <c r="AK30" s="910">
        <v>171</v>
      </c>
      <c r="AL30" s="911"/>
      <c r="AM30" s="911"/>
      <c r="AN30" s="911"/>
      <c r="AO30" s="911"/>
      <c r="AP30" s="911">
        <v>2872</v>
      </c>
      <c r="AQ30" s="911"/>
      <c r="AR30" s="911"/>
      <c r="AS30" s="911"/>
      <c r="AT30" s="911"/>
      <c r="AU30" s="911">
        <v>372</v>
      </c>
      <c r="AV30" s="911"/>
      <c r="AW30" s="911"/>
      <c r="AX30" s="911"/>
      <c r="AY30" s="911"/>
      <c r="AZ30" s="912"/>
      <c r="BA30" s="912"/>
      <c r="BB30" s="912"/>
      <c r="BC30" s="912"/>
      <c r="BD30" s="912"/>
      <c r="BE30" s="908" t="s">
        <v>400</v>
      </c>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401</v>
      </c>
      <c r="C31" s="836"/>
      <c r="D31" s="836"/>
      <c r="E31" s="836"/>
      <c r="F31" s="836"/>
      <c r="G31" s="836"/>
      <c r="H31" s="836"/>
      <c r="I31" s="836"/>
      <c r="J31" s="836"/>
      <c r="K31" s="836"/>
      <c r="L31" s="836"/>
      <c r="M31" s="836"/>
      <c r="N31" s="836"/>
      <c r="O31" s="836"/>
      <c r="P31" s="837"/>
      <c r="Q31" s="838">
        <v>24</v>
      </c>
      <c r="R31" s="839"/>
      <c r="S31" s="839"/>
      <c r="T31" s="839"/>
      <c r="U31" s="839"/>
      <c r="V31" s="839">
        <v>21</v>
      </c>
      <c r="W31" s="839"/>
      <c r="X31" s="839"/>
      <c r="Y31" s="839"/>
      <c r="Z31" s="839"/>
      <c r="AA31" s="839">
        <v>3</v>
      </c>
      <c r="AB31" s="839"/>
      <c r="AC31" s="839"/>
      <c r="AD31" s="839"/>
      <c r="AE31" s="840"/>
      <c r="AF31" s="841">
        <v>0</v>
      </c>
      <c r="AG31" s="842"/>
      <c r="AH31" s="842"/>
      <c r="AI31" s="842"/>
      <c r="AJ31" s="843"/>
      <c r="AK31" s="910">
        <v>19</v>
      </c>
      <c r="AL31" s="911"/>
      <c r="AM31" s="911"/>
      <c r="AN31" s="911"/>
      <c r="AO31" s="911"/>
      <c r="AP31" s="911">
        <v>56</v>
      </c>
      <c r="AQ31" s="911"/>
      <c r="AR31" s="911"/>
      <c r="AS31" s="911"/>
      <c r="AT31" s="911"/>
      <c r="AU31" s="911">
        <v>56</v>
      </c>
      <c r="AV31" s="911"/>
      <c r="AW31" s="911"/>
      <c r="AX31" s="911"/>
      <c r="AY31" s="911"/>
      <c r="AZ31" s="912"/>
      <c r="BA31" s="912"/>
      <c r="BB31" s="912"/>
      <c r="BC31" s="912"/>
      <c r="BD31" s="912"/>
      <c r="BE31" s="908" t="s">
        <v>402</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c r="C32" s="836"/>
      <c r="D32" s="836"/>
      <c r="E32" s="836"/>
      <c r="F32" s="836"/>
      <c r="G32" s="836"/>
      <c r="H32" s="836"/>
      <c r="I32" s="836"/>
      <c r="J32" s="836"/>
      <c r="K32" s="836"/>
      <c r="L32" s="836"/>
      <c r="M32" s="836"/>
      <c r="N32" s="836"/>
      <c r="O32" s="836"/>
      <c r="P32" s="837"/>
      <c r="Q32" s="838"/>
      <c r="R32" s="839"/>
      <c r="S32" s="839"/>
      <c r="T32" s="839"/>
      <c r="U32" s="839"/>
      <c r="V32" s="839"/>
      <c r="W32" s="839"/>
      <c r="X32" s="839"/>
      <c r="Y32" s="839"/>
      <c r="Z32" s="839"/>
      <c r="AA32" s="839"/>
      <c r="AB32" s="839"/>
      <c r="AC32" s="839"/>
      <c r="AD32" s="839"/>
      <c r="AE32" s="840"/>
      <c r="AF32" s="841"/>
      <c r="AG32" s="842"/>
      <c r="AH32" s="842"/>
      <c r="AI32" s="842"/>
      <c r="AJ32" s="843"/>
      <c r="AK32" s="910"/>
      <c r="AL32" s="911"/>
      <c r="AM32" s="911"/>
      <c r="AN32" s="911"/>
      <c r="AO32" s="911"/>
      <c r="AP32" s="911"/>
      <c r="AQ32" s="911"/>
      <c r="AR32" s="911"/>
      <c r="AS32" s="911"/>
      <c r="AT32" s="911"/>
      <c r="AU32" s="911"/>
      <c r="AV32" s="911"/>
      <c r="AW32" s="911"/>
      <c r="AX32" s="911"/>
      <c r="AY32" s="911"/>
      <c r="AZ32" s="912"/>
      <c r="BA32" s="912"/>
      <c r="BB32" s="912"/>
      <c r="BC32" s="912"/>
      <c r="BD32" s="912"/>
      <c r="BE32" s="908"/>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10"/>
      <c r="AL33" s="911"/>
      <c r="AM33" s="911"/>
      <c r="AN33" s="911"/>
      <c r="AO33" s="911"/>
      <c r="AP33" s="911"/>
      <c r="AQ33" s="911"/>
      <c r="AR33" s="911"/>
      <c r="AS33" s="911"/>
      <c r="AT33" s="911"/>
      <c r="AU33" s="911"/>
      <c r="AV33" s="911"/>
      <c r="AW33" s="911"/>
      <c r="AX33" s="911"/>
      <c r="AY33" s="911"/>
      <c r="AZ33" s="912"/>
      <c r="BA33" s="912"/>
      <c r="BB33" s="912"/>
      <c r="BC33" s="912"/>
      <c r="BD33" s="912"/>
      <c r="BE33" s="908"/>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403</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385</v>
      </c>
      <c r="B63" s="870" t="s">
        <v>404</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-488</v>
      </c>
      <c r="AG63" s="922"/>
      <c r="AH63" s="922"/>
      <c r="AI63" s="922"/>
      <c r="AJ63" s="923"/>
      <c r="AK63" s="924"/>
      <c r="AL63" s="919"/>
      <c r="AM63" s="919"/>
      <c r="AN63" s="919"/>
      <c r="AO63" s="919"/>
      <c r="AP63" s="922"/>
      <c r="AQ63" s="922"/>
      <c r="AR63" s="922"/>
      <c r="AS63" s="922"/>
      <c r="AT63" s="922"/>
      <c r="AU63" s="922"/>
      <c r="AV63" s="922"/>
      <c r="AW63" s="922"/>
      <c r="AX63" s="922"/>
      <c r="AY63" s="922"/>
      <c r="AZ63" s="926"/>
      <c r="BA63" s="926"/>
      <c r="BB63" s="926"/>
      <c r="BC63" s="926"/>
      <c r="BD63" s="926"/>
      <c r="BE63" s="927"/>
      <c r="BF63" s="927"/>
      <c r="BG63" s="927"/>
      <c r="BH63" s="927"/>
      <c r="BI63" s="928"/>
      <c r="BJ63" s="929" t="s">
        <v>405</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406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407</v>
      </c>
      <c r="B66" s="821"/>
      <c r="C66" s="821"/>
      <c r="D66" s="821"/>
      <c r="E66" s="821"/>
      <c r="F66" s="821"/>
      <c r="G66" s="821"/>
      <c r="H66" s="821"/>
      <c r="I66" s="821"/>
      <c r="J66" s="821"/>
      <c r="K66" s="821"/>
      <c r="L66" s="821"/>
      <c r="M66" s="821"/>
      <c r="N66" s="821"/>
      <c r="O66" s="821"/>
      <c r="P66" s="822"/>
      <c r="Q66" s="797" t="s">
        <v>408</v>
      </c>
      <c r="R66" s="798"/>
      <c r="S66" s="798"/>
      <c r="T66" s="798"/>
      <c r="U66" s="799"/>
      <c r="V66" s="797" t="s">
        <v>409</v>
      </c>
      <c r="W66" s="798"/>
      <c r="X66" s="798"/>
      <c r="Y66" s="798"/>
      <c r="Z66" s="799"/>
      <c r="AA66" s="797" t="s">
        <v>410</v>
      </c>
      <c r="AB66" s="798"/>
      <c r="AC66" s="798"/>
      <c r="AD66" s="798"/>
      <c r="AE66" s="799"/>
      <c r="AF66" s="932" t="s">
        <v>411</v>
      </c>
      <c r="AG66" s="893"/>
      <c r="AH66" s="893"/>
      <c r="AI66" s="893"/>
      <c r="AJ66" s="933"/>
      <c r="AK66" s="797" t="s">
        <v>393</v>
      </c>
      <c r="AL66" s="821"/>
      <c r="AM66" s="821"/>
      <c r="AN66" s="821"/>
      <c r="AO66" s="822"/>
      <c r="AP66" s="797" t="s">
        <v>412</v>
      </c>
      <c r="AQ66" s="798"/>
      <c r="AR66" s="798"/>
      <c r="AS66" s="798"/>
      <c r="AT66" s="799"/>
      <c r="AU66" s="797" t="s">
        <v>413</v>
      </c>
      <c r="AV66" s="798"/>
      <c r="AW66" s="798"/>
      <c r="AX66" s="798"/>
      <c r="AY66" s="799"/>
      <c r="AZ66" s="797" t="s">
        <v>372</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591</v>
      </c>
      <c r="C68" s="950"/>
      <c r="D68" s="950"/>
      <c r="E68" s="950"/>
      <c r="F68" s="950"/>
      <c r="G68" s="950"/>
      <c r="H68" s="950"/>
      <c r="I68" s="950"/>
      <c r="J68" s="950"/>
      <c r="K68" s="950"/>
      <c r="L68" s="950"/>
      <c r="M68" s="950"/>
      <c r="N68" s="950"/>
      <c r="O68" s="950"/>
      <c r="P68" s="951"/>
      <c r="Q68" s="952">
        <v>293</v>
      </c>
      <c r="R68" s="946"/>
      <c r="S68" s="946"/>
      <c r="T68" s="946"/>
      <c r="U68" s="946"/>
      <c r="V68" s="946">
        <v>261</v>
      </c>
      <c r="W68" s="946"/>
      <c r="X68" s="946"/>
      <c r="Y68" s="946"/>
      <c r="Z68" s="946"/>
      <c r="AA68" s="946">
        <v>32</v>
      </c>
      <c r="AB68" s="946"/>
      <c r="AC68" s="946"/>
      <c r="AD68" s="946"/>
      <c r="AE68" s="946"/>
      <c r="AF68" s="946">
        <v>32</v>
      </c>
      <c r="AG68" s="946"/>
      <c r="AH68" s="946"/>
      <c r="AI68" s="946"/>
      <c r="AJ68" s="946"/>
      <c r="AK68" s="946"/>
      <c r="AL68" s="946"/>
      <c r="AM68" s="946"/>
      <c r="AN68" s="946"/>
      <c r="AO68" s="946"/>
      <c r="AP68" s="946"/>
      <c r="AQ68" s="946"/>
      <c r="AR68" s="946"/>
      <c r="AS68" s="946"/>
      <c r="AT68" s="946"/>
      <c r="AU68" s="946"/>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592</v>
      </c>
      <c r="C69" s="954"/>
      <c r="D69" s="954"/>
      <c r="E69" s="954"/>
      <c r="F69" s="954"/>
      <c r="G69" s="954"/>
      <c r="H69" s="954"/>
      <c r="I69" s="954"/>
      <c r="J69" s="954"/>
      <c r="K69" s="954"/>
      <c r="L69" s="954"/>
      <c r="M69" s="954"/>
      <c r="N69" s="954"/>
      <c r="O69" s="954"/>
      <c r="P69" s="955"/>
      <c r="Q69" s="956">
        <v>147007</v>
      </c>
      <c r="R69" s="911"/>
      <c r="S69" s="911"/>
      <c r="T69" s="911"/>
      <c r="U69" s="911"/>
      <c r="V69" s="911">
        <v>142455</v>
      </c>
      <c r="W69" s="911"/>
      <c r="X69" s="911"/>
      <c r="Y69" s="911"/>
      <c r="Z69" s="911"/>
      <c r="AA69" s="911">
        <v>4552</v>
      </c>
      <c r="AB69" s="911"/>
      <c r="AC69" s="911"/>
      <c r="AD69" s="911"/>
      <c r="AE69" s="911"/>
      <c r="AF69" s="911">
        <v>4552</v>
      </c>
      <c r="AG69" s="911"/>
      <c r="AH69" s="911"/>
      <c r="AI69" s="911"/>
      <c r="AJ69" s="911"/>
      <c r="AK69" s="911"/>
      <c r="AL69" s="911"/>
      <c r="AM69" s="911"/>
      <c r="AN69" s="911"/>
      <c r="AO69" s="911"/>
      <c r="AP69" s="911"/>
      <c r="AQ69" s="911"/>
      <c r="AR69" s="911"/>
      <c r="AS69" s="911"/>
      <c r="AT69" s="911"/>
      <c r="AU69" s="911"/>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593</v>
      </c>
      <c r="C70" s="954"/>
      <c r="D70" s="954"/>
      <c r="E70" s="954"/>
      <c r="F70" s="954"/>
      <c r="G70" s="954"/>
      <c r="H70" s="954"/>
      <c r="I70" s="954"/>
      <c r="J70" s="954"/>
      <c r="K70" s="954"/>
      <c r="L70" s="954"/>
      <c r="M70" s="954"/>
      <c r="N70" s="954"/>
      <c r="O70" s="954"/>
      <c r="P70" s="955"/>
      <c r="Q70" s="956">
        <v>1356</v>
      </c>
      <c r="R70" s="911"/>
      <c r="S70" s="911"/>
      <c r="T70" s="911"/>
      <c r="U70" s="911"/>
      <c r="V70" s="911">
        <v>1348</v>
      </c>
      <c r="W70" s="911"/>
      <c r="X70" s="911"/>
      <c r="Y70" s="911"/>
      <c r="Z70" s="911"/>
      <c r="AA70" s="911">
        <v>8</v>
      </c>
      <c r="AB70" s="911"/>
      <c r="AC70" s="911"/>
      <c r="AD70" s="911"/>
      <c r="AE70" s="911"/>
      <c r="AF70" s="911">
        <v>8</v>
      </c>
      <c r="AG70" s="911"/>
      <c r="AH70" s="911"/>
      <c r="AI70" s="911"/>
      <c r="AJ70" s="911"/>
      <c r="AK70" s="911"/>
      <c r="AL70" s="911"/>
      <c r="AM70" s="911"/>
      <c r="AN70" s="911"/>
      <c r="AO70" s="911"/>
      <c r="AP70" s="911">
        <v>356</v>
      </c>
      <c r="AQ70" s="911"/>
      <c r="AR70" s="911"/>
      <c r="AS70" s="911"/>
      <c r="AT70" s="911"/>
      <c r="AU70" s="911">
        <v>356</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594</v>
      </c>
      <c r="C71" s="954"/>
      <c r="D71" s="954"/>
      <c r="E71" s="954"/>
      <c r="F71" s="954"/>
      <c r="G71" s="954"/>
      <c r="H71" s="954"/>
      <c r="I71" s="954"/>
      <c r="J71" s="954"/>
      <c r="K71" s="954"/>
      <c r="L71" s="954"/>
      <c r="M71" s="954"/>
      <c r="N71" s="954"/>
      <c r="O71" s="954"/>
      <c r="P71" s="955"/>
      <c r="Q71" s="956">
        <v>4152</v>
      </c>
      <c r="R71" s="911"/>
      <c r="S71" s="911"/>
      <c r="T71" s="911"/>
      <c r="U71" s="911"/>
      <c r="V71" s="911">
        <v>4207</v>
      </c>
      <c r="W71" s="911"/>
      <c r="X71" s="911"/>
      <c r="Y71" s="911"/>
      <c r="Z71" s="911"/>
      <c r="AA71" s="911">
        <v>125</v>
      </c>
      <c r="AB71" s="911"/>
      <c r="AC71" s="911"/>
      <c r="AD71" s="911"/>
      <c r="AE71" s="911"/>
      <c r="AF71" s="911">
        <v>90</v>
      </c>
      <c r="AG71" s="911"/>
      <c r="AH71" s="911"/>
      <c r="AI71" s="911"/>
      <c r="AJ71" s="911"/>
      <c r="AK71" s="911">
        <v>543</v>
      </c>
      <c r="AL71" s="911"/>
      <c r="AM71" s="911"/>
      <c r="AN71" s="911"/>
      <c r="AO71" s="911"/>
      <c r="AP71" s="911">
        <v>3064</v>
      </c>
      <c r="AQ71" s="911"/>
      <c r="AR71" s="911"/>
      <c r="AS71" s="911"/>
      <c r="AT71" s="911"/>
      <c r="AU71" s="911">
        <v>336</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595</v>
      </c>
      <c r="C72" s="954"/>
      <c r="D72" s="954"/>
      <c r="E72" s="954"/>
      <c r="F72" s="954"/>
      <c r="G72" s="954"/>
      <c r="H72" s="954"/>
      <c r="I72" s="954"/>
      <c r="J72" s="954"/>
      <c r="K72" s="954"/>
      <c r="L72" s="954"/>
      <c r="M72" s="954"/>
      <c r="N72" s="954"/>
      <c r="O72" s="954"/>
      <c r="P72" s="955"/>
      <c r="Q72" s="956">
        <v>83</v>
      </c>
      <c r="R72" s="911"/>
      <c r="S72" s="911"/>
      <c r="T72" s="911"/>
      <c r="U72" s="911"/>
      <c r="V72" s="911">
        <v>78</v>
      </c>
      <c r="W72" s="911"/>
      <c r="X72" s="911"/>
      <c r="Y72" s="911"/>
      <c r="Z72" s="911"/>
      <c r="AA72" s="911">
        <v>5</v>
      </c>
      <c r="AB72" s="911"/>
      <c r="AC72" s="911"/>
      <c r="AD72" s="911"/>
      <c r="AE72" s="911"/>
      <c r="AF72" s="911">
        <v>5</v>
      </c>
      <c r="AG72" s="911"/>
      <c r="AH72" s="911"/>
      <c r="AI72" s="911"/>
      <c r="AJ72" s="911"/>
      <c r="AK72" s="911">
        <v>3</v>
      </c>
      <c r="AL72" s="911"/>
      <c r="AM72" s="911"/>
      <c r="AN72" s="911"/>
      <c r="AO72" s="911"/>
      <c r="AP72" s="911"/>
      <c r="AQ72" s="911"/>
      <c r="AR72" s="911"/>
      <c r="AS72" s="911"/>
      <c r="AT72" s="911"/>
      <c r="AU72" s="911"/>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596</v>
      </c>
      <c r="C73" s="954"/>
      <c r="D73" s="954"/>
      <c r="E73" s="954"/>
      <c r="F73" s="954"/>
      <c r="G73" s="954"/>
      <c r="H73" s="954"/>
      <c r="I73" s="954"/>
      <c r="J73" s="954"/>
      <c r="K73" s="954"/>
      <c r="L73" s="954"/>
      <c r="M73" s="954"/>
      <c r="N73" s="954"/>
      <c r="O73" s="954"/>
      <c r="P73" s="955"/>
      <c r="Q73" s="956">
        <v>7</v>
      </c>
      <c r="R73" s="911"/>
      <c r="S73" s="911"/>
      <c r="T73" s="911"/>
      <c r="U73" s="911"/>
      <c r="V73" s="911">
        <v>6</v>
      </c>
      <c r="W73" s="911"/>
      <c r="X73" s="911"/>
      <c r="Y73" s="911"/>
      <c r="Z73" s="911"/>
      <c r="AA73" s="911">
        <v>1</v>
      </c>
      <c r="AB73" s="911"/>
      <c r="AC73" s="911"/>
      <c r="AD73" s="911"/>
      <c r="AE73" s="911"/>
      <c r="AF73" s="911">
        <v>1</v>
      </c>
      <c r="AG73" s="911"/>
      <c r="AH73" s="911"/>
      <c r="AI73" s="911"/>
      <c r="AJ73" s="911"/>
      <c r="AK73" s="911">
        <v>3</v>
      </c>
      <c r="AL73" s="911"/>
      <c r="AM73" s="911"/>
      <c r="AN73" s="911"/>
      <c r="AO73" s="911"/>
      <c r="AP73" s="911"/>
      <c r="AQ73" s="911"/>
      <c r="AR73" s="911"/>
      <c r="AS73" s="911"/>
      <c r="AT73" s="911"/>
      <c r="AU73" s="911"/>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597</v>
      </c>
      <c r="C74" s="954"/>
      <c r="D74" s="954"/>
      <c r="E74" s="954"/>
      <c r="F74" s="954"/>
      <c r="G74" s="954"/>
      <c r="H74" s="954"/>
      <c r="I74" s="954"/>
      <c r="J74" s="954"/>
      <c r="K74" s="954"/>
      <c r="L74" s="954"/>
      <c r="M74" s="954"/>
      <c r="N74" s="954"/>
      <c r="O74" s="954"/>
      <c r="P74" s="955"/>
      <c r="Q74" s="956">
        <v>152</v>
      </c>
      <c r="R74" s="911"/>
      <c r="S74" s="911"/>
      <c r="T74" s="911"/>
      <c r="U74" s="911"/>
      <c r="V74" s="911">
        <v>129</v>
      </c>
      <c r="W74" s="911"/>
      <c r="X74" s="911"/>
      <c r="Y74" s="911"/>
      <c r="Z74" s="911"/>
      <c r="AA74" s="911">
        <v>23</v>
      </c>
      <c r="AB74" s="911"/>
      <c r="AC74" s="911"/>
      <c r="AD74" s="911"/>
      <c r="AE74" s="911"/>
      <c r="AF74" s="911">
        <v>9</v>
      </c>
      <c r="AG74" s="911"/>
      <c r="AH74" s="911"/>
      <c r="AI74" s="911"/>
      <c r="AJ74" s="911"/>
      <c r="AK74" s="911"/>
      <c r="AL74" s="911"/>
      <c r="AM74" s="911"/>
      <c r="AN74" s="911"/>
      <c r="AO74" s="911"/>
      <c r="AP74" s="911"/>
      <c r="AQ74" s="911"/>
      <c r="AR74" s="911"/>
      <c r="AS74" s="911"/>
      <c r="AT74" s="911"/>
      <c r="AU74" s="911"/>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t="s">
        <v>598</v>
      </c>
      <c r="C75" s="954"/>
      <c r="D75" s="954"/>
      <c r="E75" s="954"/>
      <c r="F75" s="954"/>
      <c r="G75" s="954"/>
      <c r="H75" s="954"/>
      <c r="I75" s="954"/>
      <c r="J75" s="954"/>
      <c r="K75" s="954"/>
      <c r="L75" s="954"/>
      <c r="M75" s="954"/>
      <c r="N75" s="954"/>
      <c r="O75" s="954"/>
      <c r="P75" s="955"/>
      <c r="Q75" s="959">
        <v>988</v>
      </c>
      <c r="R75" s="960"/>
      <c r="S75" s="960"/>
      <c r="T75" s="960"/>
      <c r="U75" s="910"/>
      <c r="V75" s="961">
        <v>913</v>
      </c>
      <c r="W75" s="960"/>
      <c r="X75" s="960"/>
      <c r="Y75" s="960"/>
      <c r="Z75" s="910"/>
      <c r="AA75" s="961">
        <v>75</v>
      </c>
      <c r="AB75" s="960"/>
      <c r="AC75" s="960"/>
      <c r="AD75" s="960"/>
      <c r="AE75" s="910"/>
      <c r="AF75" s="961">
        <v>75</v>
      </c>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t="s">
        <v>599</v>
      </c>
      <c r="C76" s="954"/>
      <c r="D76" s="954"/>
      <c r="E76" s="954"/>
      <c r="F76" s="954"/>
      <c r="G76" s="954"/>
      <c r="H76" s="954"/>
      <c r="I76" s="954"/>
      <c r="J76" s="954"/>
      <c r="K76" s="954"/>
      <c r="L76" s="954"/>
      <c r="M76" s="954"/>
      <c r="N76" s="954"/>
      <c r="O76" s="954"/>
      <c r="P76" s="955"/>
      <c r="Q76" s="959">
        <v>33065</v>
      </c>
      <c r="R76" s="960"/>
      <c r="S76" s="960"/>
      <c r="T76" s="960"/>
      <c r="U76" s="910"/>
      <c r="V76" s="961">
        <v>30130</v>
      </c>
      <c r="W76" s="960"/>
      <c r="X76" s="960"/>
      <c r="Y76" s="960"/>
      <c r="Z76" s="910"/>
      <c r="AA76" s="961">
        <v>2935</v>
      </c>
      <c r="AB76" s="960"/>
      <c r="AC76" s="960"/>
      <c r="AD76" s="960"/>
      <c r="AE76" s="910"/>
      <c r="AF76" s="961">
        <v>2935</v>
      </c>
      <c r="AG76" s="960"/>
      <c r="AH76" s="960"/>
      <c r="AI76" s="960"/>
      <c r="AJ76" s="910"/>
      <c r="AK76" s="961">
        <v>4780</v>
      </c>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t="s">
        <v>600</v>
      </c>
      <c r="C77" s="954"/>
      <c r="D77" s="954"/>
      <c r="E77" s="954"/>
      <c r="F77" s="954"/>
      <c r="G77" s="954"/>
      <c r="H77" s="954"/>
      <c r="I77" s="954"/>
      <c r="J77" s="954"/>
      <c r="K77" s="954"/>
      <c r="L77" s="954"/>
      <c r="M77" s="954"/>
      <c r="N77" s="954"/>
      <c r="O77" s="954"/>
      <c r="P77" s="955"/>
      <c r="Q77" s="959">
        <v>1628</v>
      </c>
      <c r="R77" s="960"/>
      <c r="S77" s="960"/>
      <c r="T77" s="960"/>
      <c r="U77" s="910"/>
      <c r="V77" s="961">
        <v>1480</v>
      </c>
      <c r="W77" s="960"/>
      <c r="X77" s="960"/>
      <c r="Y77" s="960"/>
      <c r="Z77" s="910"/>
      <c r="AA77" s="961">
        <v>148</v>
      </c>
      <c r="AB77" s="960"/>
      <c r="AC77" s="960"/>
      <c r="AD77" s="960"/>
      <c r="AE77" s="910"/>
      <c r="AF77" s="961">
        <v>1252</v>
      </c>
      <c r="AG77" s="960"/>
      <c r="AH77" s="960"/>
      <c r="AI77" s="960"/>
      <c r="AJ77" s="910"/>
      <c r="AK77" s="961"/>
      <c r="AL77" s="960"/>
      <c r="AM77" s="960"/>
      <c r="AN77" s="960"/>
      <c r="AO77" s="910"/>
      <c r="AP77" s="961">
        <v>1252</v>
      </c>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t="s">
        <v>601</v>
      </c>
      <c r="C78" s="954"/>
      <c r="D78" s="954"/>
      <c r="E78" s="954"/>
      <c r="F78" s="954"/>
      <c r="G78" s="954"/>
      <c r="H78" s="954"/>
      <c r="I78" s="954"/>
      <c r="J78" s="954"/>
      <c r="K78" s="954"/>
      <c r="L78" s="954"/>
      <c r="M78" s="954"/>
      <c r="N78" s="954"/>
      <c r="O78" s="954"/>
      <c r="P78" s="955"/>
      <c r="Q78" s="956">
        <v>1525</v>
      </c>
      <c r="R78" s="911"/>
      <c r="S78" s="911"/>
      <c r="T78" s="911"/>
      <c r="U78" s="911"/>
      <c r="V78" s="911">
        <v>1483</v>
      </c>
      <c r="W78" s="911"/>
      <c r="X78" s="911"/>
      <c r="Y78" s="911"/>
      <c r="Z78" s="911"/>
      <c r="AA78" s="911">
        <v>42</v>
      </c>
      <c r="AB78" s="911"/>
      <c r="AC78" s="911"/>
      <c r="AD78" s="911"/>
      <c r="AE78" s="911"/>
      <c r="AF78" s="911">
        <v>16</v>
      </c>
      <c r="AG78" s="911"/>
      <c r="AH78" s="911"/>
      <c r="AI78" s="911"/>
      <c r="AJ78" s="911"/>
      <c r="AK78" s="911">
        <v>48</v>
      </c>
      <c r="AL78" s="911"/>
      <c r="AM78" s="911"/>
      <c r="AN78" s="911"/>
      <c r="AO78" s="911"/>
      <c r="AP78" s="911">
        <v>707</v>
      </c>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t="s">
        <v>602</v>
      </c>
      <c r="C79" s="954"/>
      <c r="D79" s="954"/>
      <c r="E79" s="954"/>
      <c r="F79" s="954"/>
      <c r="G79" s="954"/>
      <c r="H79" s="954"/>
      <c r="I79" s="954"/>
      <c r="J79" s="954"/>
      <c r="K79" s="954"/>
      <c r="L79" s="954"/>
      <c r="M79" s="954"/>
      <c r="N79" s="954"/>
      <c r="O79" s="954"/>
      <c r="P79" s="955"/>
      <c r="Q79" s="956">
        <v>9353</v>
      </c>
      <c r="R79" s="911"/>
      <c r="S79" s="911"/>
      <c r="T79" s="911"/>
      <c r="U79" s="911"/>
      <c r="V79" s="911">
        <v>8371</v>
      </c>
      <c r="W79" s="911"/>
      <c r="X79" s="911"/>
      <c r="Y79" s="911"/>
      <c r="Z79" s="911"/>
      <c r="AA79" s="911">
        <v>982</v>
      </c>
      <c r="AB79" s="911"/>
      <c r="AC79" s="911"/>
      <c r="AD79" s="911"/>
      <c r="AE79" s="911"/>
      <c r="AF79" s="911">
        <v>982</v>
      </c>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t="s">
        <v>603</v>
      </c>
      <c r="C80" s="954"/>
      <c r="D80" s="954"/>
      <c r="E80" s="954"/>
      <c r="F80" s="954"/>
      <c r="G80" s="954"/>
      <c r="H80" s="954"/>
      <c r="I80" s="954"/>
      <c r="J80" s="954"/>
      <c r="K80" s="954"/>
      <c r="L80" s="954"/>
      <c r="M80" s="954"/>
      <c r="N80" s="954"/>
      <c r="O80" s="954"/>
      <c r="P80" s="955"/>
      <c r="Q80" s="956">
        <v>211</v>
      </c>
      <c r="R80" s="911"/>
      <c r="S80" s="911"/>
      <c r="T80" s="911"/>
      <c r="U80" s="911"/>
      <c r="V80" s="911">
        <v>200</v>
      </c>
      <c r="W80" s="911"/>
      <c r="X80" s="911"/>
      <c r="Y80" s="911"/>
      <c r="Z80" s="911"/>
      <c r="AA80" s="911">
        <v>11</v>
      </c>
      <c r="AB80" s="911"/>
      <c r="AC80" s="911"/>
      <c r="AD80" s="911"/>
      <c r="AE80" s="911"/>
      <c r="AF80" s="911">
        <v>11</v>
      </c>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t="s">
        <v>604</v>
      </c>
      <c r="C81" s="954"/>
      <c r="D81" s="954"/>
      <c r="E81" s="954"/>
      <c r="F81" s="954"/>
      <c r="G81" s="954"/>
      <c r="H81" s="954"/>
      <c r="I81" s="954"/>
      <c r="J81" s="954"/>
      <c r="K81" s="954"/>
      <c r="L81" s="954"/>
      <c r="M81" s="954"/>
      <c r="N81" s="954"/>
      <c r="O81" s="954"/>
      <c r="P81" s="955"/>
      <c r="Q81" s="956">
        <v>17</v>
      </c>
      <c r="R81" s="911"/>
      <c r="S81" s="911"/>
      <c r="T81" s="911"/>
      <c r="U81" s="911"/>
      <c r="V81" s="911">
        <v>14</v>
      </c>
      <c r="W81" s="911"/>
      <c r="X81" s="911"/>
      <c r="Y81" s="911"/>
      <c r="Z81" s="911"/>
      <c r="AA81" s="911">
        <v>3</v>
      </c>
      <c r="AB81" s="911"/>
      <c r="AC81" s="911"/>
      <c r="AD81" s="911"/>
      <c r="AE81" s="911"/>
      <c r="AF81" s="911">
        <v>3</v>
      </c>
      <c r="AG81" s="911"/>
      <c r="AH81" s="911"/>
      <c r="AI81" s="911"/>
      <c r="AJ81" s="911"/>
      <c r="AK81" s="911">
        <v>8</v>
      </c>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385</v>
      </c>
      <c r="B88" s="870" t="s">
        <v>414</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c r="AG88" s="922"/>
      <c r="AH88" s="922"/>
      <c r="AI88" s="922"/>
      <c r="AJ88" s="922"/>
      <c r="AK88" s="919"/>
      <c r="AL88" s="919"/>
      <c r="AM88" s="919"/>
      <c r="AN88" s="919"/>
      <c r="AO88" s="919"/>
      <c r="AP88" s="922"/>
      <c r="AQ88" s="922"/>
      <c r="AR88" s="922"/>
      <c r="AS88" s="922"/>
      <c r="AT88" s="922"/>
      <c r="AU88" s="922"/>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870" t="s">
        <v>415</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c r="CS102" s="930"/>
      <c r="CT102" s="930"/>
      <c r="CU102" s="930"/>
      <c r="CV102" s="973"/>
      <c r="CW102" s="972"/>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416</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417</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420</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421</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422</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423</v>
      </c>
      <c r="AB109" s="975"/>
      <c r="AC109" s="975"/>
      <c r="AD109" s="975"/>
      <c r="AE109" s="976"/>
      <c r="AF109" s="974" t="s">
        <v>303</v>
      </c>
      <c r="AG109" s="975"/>
      <c r="AH109" s="975"/>
      <c r="AI109" s="975"/>
      <c r="AJ109" s="976"/>
      <c r="AK109" s="974" t="s">
        <v>302</v>
      </c>
      <c r="AL109" s="975"/>
      <c r="AM109" s="975"/>
      <c r="AN109" s="975"/>
      <c r="AO109" s="976"/>
      <c r="AP109" s="974" t="s">
        <v>424</v>
      </c>
      <c r="AQ109" s="975"/>
      <c r="AR109" s="975"/>
      <c r="AS109" s="975"/>
      <c r="AT109" s="977"/>
      <c r="AU109" s="994" t="s">
        <v>422</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423</v>
      </c>
      <c r="BR109" s="975"/>
      <c r="BS109" s="975"/>
      <c r="BT109" s="975"/>
      <c r="BU109" s="976"/>
      <c r="BV109" s="974" t="s">
        <v>303</v>
      </c>
      <c r="BW109" s="975"/>
      <c r="BX109" s="975"/>
      <c r="BY109" s="975"/>
      <c r="BZ109" s="976"/>
      <c r="CA109" s="974" t="s">
        <v>302</v>
      </c>
      <c r="CB109" s="975"/>
      <c r="CC109" s="975"/>
      <c r="CD109" s="975"/>
      <c r="CE109" s="976"/>
      <c r="CF109" s="995" t="s">
        <v>424</v>
      </c>
      <c r="CG109" s="995"/>
      <c r="CH109" s="995"/>
      <c r="CI109" s="995"/>
      <c r="CJ109" s="995"/>
      <c r="CK109" s="974" t="s">
        <v>425</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423</v>
      </c>
      <c r="DH109" s="975"/>
      <c r="DI109" s="975"/>
      <c r="DJ109" s="975"/>
      <c r="DK109" s="976"/>
      <c r="DL109" s="974" t="s">
        <v>303</v>
      </c>
      <c r="DM109" s="975"/>
      <c r="DN109" s="975"/>
      <c r="DO109" s="975"/>
      <c r="DP109" s="976"/>
      <c r="DQ109" s="974" t="s">
        <v>302</v>
      </c>
      <c r="DR109" s="975"/>
      <c r="DS109" s="975"/>
      <c r="DT109" s="975"/>
      <c r="DU109" s="976"/>
      <c r="DV109" s="974" t="s">
        <v>424</v>
      </c>
      <c r="DW109" s="975"/>
      <c r="DX109" s="975"/>
      <c r="DY109" s="975"/>
      <c r="DZ109" s="977"/>
    </row>
    <row r="110" spans="1:131" s="246" customFormat="1" ht="26.25" customHeight="1" x14ac:dyDescent="0.15">
      <c r="A110" s="978" t="s">
        <v>426</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1159140</v>
      </c>
      <c r="AB110" s="982"/>
      <c r="AC110" s="982"/>
      <c r="AD110" s="982"/>
      <c r="AE110" s="983"/>
      <c r="AF110" s="984">
        <v>1168141</v>
      </c>
      <c r="AG110" s="982"/>
      <c r="AH110" s="982"/>
      <c r="AI110" s="982"/>
      <c r="AJ110" s="983"/>
      <c r="AK110" s="984">
        <v>1206470</v>
      </c>
      <c r="AL110" s="982"/>
      <c r="AM110" s="982"/>
      <c r="AN110" s="982"/>
      <c r="AO110" s="983"/>
      <c r="AP110" s="985">
        <v>18.7</v>
      </c>
      <c r="AQ110" s="986"/>
      <c r="AR110" s="986"/>
      <c r="AS110" s="986"/>
      <c r="AT110" s="987"/>
      <c r="AU110" s="988" t="s">
        <v>73</v>
      </c>
      <c r="AV110" s="989"/>
      <c r="AW110" s="989"/>
      <c r="AX110" s="989"/>
      <c r="AY110" s="989"/>
      <c r="AZ110" s="1030" t="s">
        <v>427</v>
      </c>
      <c r="BA110" s="979"/>
      <c r="BB110" s="979"/>
      <c r="BC110" s="979"/>
      <c r="BD110" s="979"/>
      <c r="BE110" s="979"/>
      <c r="BF110" s="979"/>
      <c r="BG110" s="979"/>
      <c r="BH110" s="979"/>
      <c r="BI110" s="979"/>
      <c r="BJ110" s="979"/>
      <c r="BK110" s="979"/>
      <c r="BL110" s="979"/>
      <c r="BM110" s="979"/>
      <c r="BN110" s="979"/>
      <c r="BO110" s="979"/>
      <c r="BP110" s="980"/>
      <c r="BQ110" s="1016">
        <v>14386626</v>
      </c>
      <c r="BR110" s="1017"/>
      <c r="BS110" s="1017"/>
      <c r="BT110" s="1017"/>
      <c r="BU110" s="1017"/>
      <c r="BV110" s="1017">
        <v>14056259</v>
      </c>
      <c r="BW110" s="1017"/>
      <c r="BX110" s="1017"/>
      <c r="BY110" s="1017"/>
      <c r="BZ110" s="1017"/>
      <c r="CA110" s="1017">
        <v>13628582</v>
      </c>
      <c r="CB110" s="1017"/>
      <c r="CC110" s="1017"/>
      <c r="CD110" s="1017"/>
      <c r="CE110" s="1017"/>
      <c r="CF110" s="1031">
        <v>211.2</v>
      </c>
      <c r="CG110" s="1032"/>
      <c r="CH110" s="1032"/>
      <c r="CI110" s="1032"/>
      <c r="CJ110" s="1032"/>
      <c r="CK110" s="1033" t="s">
        <v>428</v>
      </c>
      <c r="CL110" s="1034"/>
      <c r="CM110" s="1013" t="s">
        <v>429</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430</v>
      </c>
      <c r="DH110" s="1017"/>
      <c r="DI110" s="1017"/>
      <c r="DJ110" s="1017"/>
      <c r="DK110" s="1017"/>
      <c r="DL110" s="1017" t="s">
        <v>431</v>
      </c>
      <c r="DM110" s="1017"/>
      <c r="DN110" s="1017"/>
      <c r="DO110" s="1017"/>
      <c r="DP110" s="1017"/>
      <c r="DQ110" s="1017" t="s">
        <v>432</v>
      </c>
      <c r="DR110" s="1017"/>
      <c r="DS110" s="1017"/>
      <c r="DT110" s="1017"/>
      <c r="DU110" s="1017"/>
      <c r="DV110" s="1018" t="s">
        <v>433</v>
      </c>
      <c r="DW110" s="1018"/>
      <c r="DX110" s="1018"/>
      <c r="DY110" s="1018"/>
      <c r="DZ110" s="1019"/>
    </row>
    <row r="111" spans="1:131" s="246" customFormat="1" ht="26.25" customHeight="1" x14ac:dyDescent="0.15">
      <c r="A111" s="1020" t="s">
        <v>434</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435</v>
      </c>
      <c r="AB111" s="1024"/>
      <c r="AC111" s="1024"/>
      <c r="AD111" s="1024"/>
      <c r="AE111" s="1025"/>
      <c r="AF111" s="1026" t="s">
        <v>430</v>
      </c>
      <c r="AG111" s="1024"/>
      <c r="AH111" s="1024"/>
      <c r="AI111" s="1024"/>
      <c r="AJ111" s="1025"/>
      <c r="AK111" s="1026" t="s">
        <v>127</v>
      </c>
      <c r="AL111" s="1024"/>
      <c r="AM111" s="1024"/>
      <c r="AN111" s="1024"/>
      <c r="AO111" s="1025"/>
      <c r="AP111" s="1027" t="s">
        <v>405</v>
      </c>
      <c r="AQ111" s="1028"/>
      <c r="AR111" s="1028"/>
      <c r="AS111" s="1028"/>
      <c r="AT111" s="1029"/>
      <c r="AU111" s="990"/>
      <c r="AV111" s="991"/>
      <c r="AW111" s="991"/>
      <c r="AX111" s="991"/>
      <c r="AY111" s="991"/>
      <c r="AZ111" s="1039" t="s">
        <v>436</v>
      </c>
      <c r="BA111" s="1040"/>
      <c r="BB111" s="1040"/>
      <c r="BC111" s="1040"/>
      <c r="BD111" s="1040"/>
      <c r="BE111" s="1040"/>
      <c r="BF111" s="1040"/>
      <c r="BG111" s="1040"/>
      <c r="BH111" s="1040"/>
      <c r="BI111" s="1040"/>
      <c r="BJ111" s="1040"/>
      <c r="BK111" s="1040"/>
      <c r="BL111" s="1040"/>
      <c r="BM111" s="1040"/>
      <c r="BN111" s="1040"/>
      <c r="BO111" s="1040"/>
      <c r="BP111" s="1041"/>
      <c r="BQ111" s="1009" t="s">
        <v>405</v>
      </c>
      <c r="BR111" s="1010"/>
      <c r="BS111" s="1010"/>
      <c r="BT111" s="1010"/>
      <c r="BU111" s="1010"/>
      <c r="BV111" s="1010" t="s">
        <v>437</v>
      </c>
      <c r="BW111" s="1010"/>
      <c r="BX111" s="1010"/>
      <c r="BY111" s="1010"/>
      <c r="BZ111" s="1010"/>
      <c r="CA111" s="1010" t="s">
        <v>438</v>
      </c>
      <c r="CB111" s="1010"/>
      <c r="CC111" s="1010"/>
      <c r="CD111" s="1010"/>
      <c r="CE111" s="1010"/>
      <c r="CF111" s="1004" t="s">
        <v>127</v>
      </c>
      <c r="CG111" s="1005"/>
      <c r="CH111" s="1005"/>
      <c r="CI111" s="1005"/>
      <c r="CJ111" s="1005"/>
      <c r="CK111" s="1035"/>
      <c r="CL111" s="1036"/>
      <c r="CM111" s="1006" t="s">
        <v>439</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433</v>
      </c>
      <c r="DH111" s="1010"/>
      <c r="DI111" s="1010"/>
      <c r="DJ111" s="1010"/>
      <c r="DK111" s="1010"/>
      <c r="DL111" s="1010" t="s">
        <v>127</v>
      </c>
      <c r="DM111" s="1010"/>
      <c r="DN111" s="1010"/>
      <c r="DO111" s="1010"/>
      <c r="DP111" s="1010"/>
      <c r="DQ111" s="1010" t="s">
        <v>437</v>
      </c>
      <c r="DR111" s="1010"/>
      <c r="DS111" s="1010"/>
      <c r="DT111" s="1010"/>
      <c r="DU111" s="1010"/>
      <c r="DV111" s="1011" t="s">
        <v>440</v>
      </c>
      <c r="DW111" s="1011"/>
      <c r="DX111" s="1011"/>
      <c r="DY111" s="1011"/>
      <c r="DZ111" s="1012"/>
    </row>
    <row r="112" spans="1:131" s="246" customFormat="1" ht="26.25" customHeight="1" x14ac:dyDescent="0.15">
      <c r="A112" s="1042" t="s">
        <v>441</v>
      </c>
      <c r="B112" s="1043"/>
      <c r="C112" s="1040" t="s">
        <v>442</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437</v>
      </c>
      <c r="AB112" s="1049"/>
      <c r="AC112" s="1049"/>
      <c r="AD112" s="1049"/>
      <c r="AE112" s="1050"/>
      <c r="AF112" s="1051" t="s">
        <v>430</v>
      </c>
      <c r="AG112" s="1049"/>
      <c r="AH112" s="1049"/>
      <c r="AI112" s="1049"/>
      <c r="AJ112" s="1050"/>
      <c r="AK112" s="1051" t="s">
        <v>437</v>
      </c>
      <c r="AL112" s="1049"/>
      <c r="AM112" s="1049"/>
      <c r="AN112" s="1049"/>
      <c r="AO112" s="1050"/>
      <c r="AP112" s="1052" t="s">
        <v>443</v>
      </c>
      <c r="AQ112" s="1053"/>
      <c r="AR112" s="1053"/>
      <c r="AS112" s="1053"/>
      <c r="AT112" s="1054"/>
      <c r="AU112" s="990"/>
      <c r="AV112" s="991"/>
      <c r="AW112" s="991"/>
      <c r="AX112" s="991"/>
      <c r="AY112" s="991"/>
      <c r="AZ112" s="1039" t="s">
        <v>444</v>
      </c>
      <c r="BA112" s="1040"/>
      <c r="BB112" s="1040"/>
      <c r="BC112" s="1040"/>
      <c r="BD112" s="1040"/>
      <c r="BE112" s="1040"/>
      <c r="BF112" s="1040"/>
      <c r="BG112" s="1040"/>
      <c r="BH112" s="1040"/>
      <c r="BI112" s="1040"/>
      <c r="BJ112" s="1040"/>
      <c r="BK112" s="1040"/>
      <c r="BL112" s="1040"/>
      <c r="BM112" s="1040"/>
      <c r="BN112" s="1040"/>
      <c r="BO112" s="1040"/>
      <c r="BP112" s="1041"/>
      <c r="BQ112" s="1009">
        <v>1834665</v>
      </c>
      <c r="BR112" s="1010"/>
      <c r="BS112" s="1010"/>
      <c r="BT112" s="1010"/>
      <c r="BU112" s="1010"/>
      <c r="BV112" s="1010">
        <v>1790397</v>
      </c>
      <c r="BW112" s="1010"/>
      <c r="BX112" s="1010"/>
      <c r="BY112" s="1010"/>
      <c r="BZ112" s="1010"/>
      <c r="CA112" s="1010">
        <v>1771864</v>
      </c>
      <c r="CB112" s="1010"/>
      <c r="CC112" s="1010"/>
      <c r="CD112" s="1010"/>
      <c r="CE112" s="1010"/>
      <c r="CF112" s="1004">
        <v>27.5</v>
      </c>
      <c r="CG112" s="1005"/>
      <c r="CH112" s="1005"/>
      <c r="CI112" s="1005"/>
      <c r="CJ112" s="1005"/>
      <c r="CK112" s="1035"/>
      <c r="CL112" s="1036"/>
      <c r="CM112" s="1006" t="s">
        <v>445</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430</v>
      </c>
      <c r="DH112" s="1010"/>
      <c r="DI112" s="1010"/>
      <c r="DJ112" s="1010"/>
      <c r="DK112" s="1010"/>
      <c r="DL112" s="1010" t="s">
        <v>405</v>
      </c>
      <c r="DM112" s="1010"/>
      <c r="DN112" s="1010"/>
      <c r="DO112" s="1010"/>
      <c r="DP112" s="1010"/>
      <c r="DQ112" s="1010" t="s">
        <v>432</v>
      </c>
      <c r="DR112" s="1010"/>
      <c r="DS112" s="1010"/>
      <c r="DT112" s="1010"/>
      <c r="DU112" s="1010"/>
      <c r="DV112" s="1011" t="s">
        <v>435</v>
      </c>
      <c r="DW112" s="1011"/>
      <c r="DX112" s="1011"/>
      <c r="DY112" s="1011"/>
      <c r="DZ112" s="1012"/>
    </row>
    <row r="113" spans="1:130" s="246" customFormat="1" ht="26.25" customHeight="1" x14ac:dyDescent="0.15">
      <c r="A113" s="1044"/>
      <c r="B113" s="1045"/>
      <c r="C113" s="1040" t="s">
        <v>446</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118157</v>
      </c>
      <c r="AB113" s="1024"/>
      <c r="AC113" s="1024"/>
      <c r="AD113" s="1024"/>
      <c r="AE113" s="1025"/>
      <c r="AF113" s="1026">
        <v>121264</v>
      </c>
      <c r="AG113" s="1024"/>
      <c r="AH113" s="1024"/>
      <c r="AI113" s="1024"/>
      <c r="AJ113" s="1025"/>
      <c r="AK113" s="1026">
        <v>112629</v>
      </c>
      <c r="AL113" s="1024"/>
      <c r="AM113" s="1024"/>
      <c r="AN113" s="1024"/>
      <c r="AO113" s="1025"/>
      <c r="AP113" s="1027">
        <v>1.7</v>
      </c>
      <c r="AQ113" s="1028"/>
      <c r="AR113" s="1028"/>
      <c r="AS113" s="1028"/>
      <c r="AT113" s="1029"/>
      <c r="AU113" s="990"/>
      <c r="AV113" s="991"/>
      <c r="AW113" s="991"/>
      <c r="AX113" s="991"/>
      <c r="AY113" s="991"/>
      <c r="AZ113" s="1039" t="s">
        <v>447</v>
      </c>
      <c r="BA113" s="1040"/>
      <c r="BB113" s="1040"/>
      <c r="BC113" s="1040"/>
      <c r="BD113" s="1040"/>
      <c r="BE113" s="1040"/>
      <c r="BF113" s="1040"/>
      <c r="BG113" s="1040"/>
      <c r="BH113" s="1040"/>
      <c r="BI113" s="1040"/>
      <c r="BJ113" s="1040"/>
      <c r="BK113" s="1040"/>
      <c r="BL113" s="1040"/>
      <c r="BM113" s="1040"/>
      <c r="BN113" s="1040"/>
      <c r="BO113" s="1040"/>
      <c r="BP113" s="1041"/>
      <c r="BQ113" s="1009">
        <v>808032</v>
      </c>
      <c r="BR113" s="1010"/>
      <c r="BS113" s="1010"/>
      <c r="BT113" s="1010"/>
      <c r="BU113" s="1010"/>
      <c r="BV113" s="1010">
        <v>808583</v>
      </c>
      <c r="BW113" s="1010"/>
      <c r="BX113" s="1010"/>
      <c r="BY113" s="1010"/>
      <c r="BZ113" s="1010"/>
      <c r="CA113" s="1010">
        <v>748708</v>
      </c>
      <c r="CB113" s="1010"/>
      <c r="CC113" s="1010"/>
      <c r="CD113" s="1010"/>
      <c r="CE113" s="1010"/>
      <c r="CF113" s="1004">
        <v>11.6</v>
      </c>
      <c r="CG113" s="1005"/>
      <c r="CH113" s="1005"/>
      <c r="CI113" s="1005"/>
      <c r="CJ113" s="1005"/>
      <c r="CK113" s="1035"/>
      <c r="CL113" s="1036"/>
      <c r="CM113" s="1006" t="s">
        <v>448</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431</v>
      </c>
      <c r="DH113" s="1049"/>
      <c r="DI113" s="1049"/>
      <c r="DJ113" s="1049"/>
      <c r="DK113" s="1050"/>
      <c r="DL113" s="1051" t="s">
        <v>405</v>
      </c>
      <c r="DM113" s="1049"/>
      <c r="DN113" s="1049"/>
      <c r="DO113" s="1049"/>
      <c r="DP113" s="1050"/>
      <c r="DQ113" s="1051" t="s">
        <v>127</v>
      </c>
      <c r="DR113" s="1049"/>
      <c r="DS113" s="1049"/>
      <c r="DT113" s="1049"/>
      <c r="DU113" s="1050"/>
      <c r="DV113" s="1052" t="s">
        <v>437</v>
      </c>
      <c r="DW113" s="1053"/>
      <c r="DX113" s="1053"/>
      <c r="DY113" s="1053"/>
      <c r="DZ113" s="1054"/>
    </row>
    <row r="114" spans="1:130" s="246" customFormat="1" ht="26.25" customHeight="1" x14ac:dyDescent="0.15">
      <c r="A114" s="1044"/>
      <c r="B114" s="1045"/>
      <c r="C114" s="1040" t="s">
        <v>449</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83692</v>
      </c>
      <c r="AB114" s="1049"/>
      <c r="AC114" s="1049"/>
      <c r="AD114" s="1049"/>
      <c r="AE114" s="1050"/>
      <c r="AF114" s="1051">
        <v>96697</v>
      </c>
      <c r="AG114" s="1049"/>
      <c r="AH114" s="1049"/>
      <c r="AI114" s="1049"/>
      <c r="AJ114" s="1050"/>
      <c r="AK114" s="1051">
        <v>102039</v>
      </c>
      <c r="AL114" s="1049"/>
      <c r="AM114" s="1049"/>
      <c r="AN114" s="1049"/>
      <c r="AO114" s="1050"/>
      <c r="AP114" s="1052">
        <v>1.6</v>
      </c>
      <c r="AQ114" s="1053"/>
      <c r="AR114" s="1053"/>
      <c r="AS114" s="1053"/>
      <c r="AT114" s="1054"/>
      <c r="AU114" s="990"/>
      <c r="AV114" s="991"/>
      <c r="AW114" s="991"/>
      <c r="AX114" s="991"/>
      <c r="AY114" s="991"/>
      <c r="AZ114" s="1039" t="s">
        <v>450</v>
      </c>
      <c r="BA114" s="1040"/>
      <c r="BB114" s="1040"/>
      <c r="BC114" s="1040"/>
      <c r="BD114" s="1040"/>
      <c r="BE114" s="1040"/>
      <c r="BF114" s="1040"/>
      <c r="BG114" s="1040"/>
      <c r="BH114" s="1040"/>
      <c r="BI114" s="1040"/>
      <c r="BJ114" s="1040"/>
      <c r="BK114" s="1040"/>
      <c r="BL114" s="1040"/>
      <c r="BM114" s="1040"/>
      <c r="BN114" s="1040"/>
      <c r="BO114" s="1040"/>
      <c r="BP114" s="1041"/>
      <c r="BQ114" s="1009">
        <v>547243</v>
      </c>
      <c r="BR114" s="1010"/>
      <c r="BS114" s="1010"/>
      <c r="BT114" s="1010"/>
      <c r="BU114" s="1010"/>
      <c r="BV114" s="1010">
        <v>529988</v>
      </c>
      <c r="BW114" s="1010"/>
      <c r="BX114" s="1010"/>
      <c r="BY114" s="1010"/>
      <c r="BZ114" s="1010"/>
      <c r="CA114" s="1010">
        <v>516816</v>
      </c>
      <c r="CB114" s="1010"/>
      <c r="CC114" s="1010"/>
      <c r="CD114" s="1010"/>
      <c r="CE114" s="1010"/>
      <c r="CF114" s="1004">
        <v>8</v>
      </c>
      <c r="CG114" s="1005"/>
      <c r="CH114" s="1005"/>
      <c r="CI114" s="1005"/>
      <c r="CJ114" s="1005"/>
      <c r="CK114" s="1035"/>
      <c r="CL114" s="1036"/>
      <c r="CM114" s="1006" t="s">
        <v>451</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405</v>
      </c>
      <c r="DH114" s="1049"/>
      <c r="DI114" s="1049"/>
      <c r="DJ114" s="1049"/>
      <c r="DK114" s="1050"/>
      <c r="DL114" s="1051" t="s">
        <v>127</v>
      </c>
      <c r="DM114" s="1049"/>
      <c r="DN114" s="1049"/>
      <c r="DO114" s="1049"/>
      <c r="DP114" s="1050"/>
      <c r="DQ114" s="1051" t="s">
        <v>440</v>
      </c>
      <c r="DR114" s="1049"/>
      <c r="DS114" s="1049"/>
      <c r="DT114" s="1049"/>
      <c r="DU114" s="1050"/>
      <c r="DV114" s="1052" t="s">
        <v>437</v>
      </c>
      <c r="DW114" s="1053"/>
      <c r="DX114" s="1053"/>
      <c r="DY114" s="1053"/>
      <c r="DZ114" s="1054"/>
    </row>
    <row r="115" spans="1:130" s="246" customFormat="1" ht="26.25" customHeight="1" x14ac:dyDescent="0.15">
      <c r="A115" s="1044"/>
      <c r="B115" s="1045"/>
      <c r="C115" s="1040" t="s">
        <v>452</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t="s">
        <v>405</v>
      </c>
      <c r="AB115" s="1024"/>
      <c r="AC115" s="1024"/>
      <c r="AD115" s="1024"/>
      <c r="AE115" s="1025"/>
      <c r="AF115" s="1026" t="s">
        <v>440</v>
      </c>
      <c r="AG115" s="1024"/>
      <c r="AH115" s="1024"/>
      <c r="AI115" s="1024"/>
      <c r="AJ115" s="1025"/>
      <c r="AK115" s="1026" t="s">
        <v>430</v>
      </c>
      <c r="AL115" s="1024"/>
      <c r="AM115" s="1024"/>
      <c r="AN115" s="1024"/>
      <c r="AO115" s="1025"/>
      <c r="AP115" s="1027" t="s">
        <v>440</v>
      </c>
      <c r="AQ115" s="1028"/>
      <c r="AR115" s="1028"/>
      <c r="AS115" s="1028"/>
      <c r="AT115" s="1029"/>
      <c r="AU115" s="990"/>
      <c r="AV115" s="991"/>
      <c r="AW115" s="991"/>
      <c r="AX115" s="991"/>
      <c r="AY115" s="991"/>
      <c r="AZ115" s="1039" t="s">
        <v>453</v>
      </c>
      <c r="BA115" s="1040"/>
      <c r="BB115" s="1040"/>
      <c r="BC115" s="1040"/>
      <c r="BD115" s="1040"/>
      <c r="BE115" s="1040"/>
      <c r="BF115" s="1040"/>
      <c r="BG115" s="1040"/>
      <c r="BH115" s="1040"/>
      <c r="BI115" s="1040"/>
      <c r="BJ115" s="1040"/>
      <c r="BK115" s="1040"/>
      <c r="BL115" s="1040"/>
      <c r="BM115" s="1040"/>
      <c r="BN115" s="1040"/>
      <c r="BO115" s="1040"/>
      <c r="BP115" s="1041"/>
      <c r="BQ115" s="1009" t="s">
        <v>430</v>
      </c>
      <c r="BR115" s="1010"/>
      <c r="BS115" s="1010"/>
      <c r="BT115" s="1010"/>
      <c r="BU115" s="1010"/>
      <c r="BV115" s="1010" t="s">
        <v>430</v>
      </c>
      <c r="BW115" s="1010"/>
      <c r="BX115" s="1010"/>
      <c r="BY115" s="1010"/>
      <c r="BZ115" s="1010"/>
      <c r="CA115" s="1010" t="s">
        <v>440</v>
      </c>
      <c r="CB115" s="1010"/>
      <c r="CC115" s="1010"/>
      <c r="CD115" s="1010"/>
      <c r="CE115" s="1010"/>
      <c r="CF115" s="1004" t="s">
        <v>443</v>
      </c>
      <c r="CG115" s="1005"/>
      <c r="CH115" s="1005"/>
      <c r="CI115" s="1005"/>
      <c r="CJ115" s="1005"/>
      <c r="CK115" s="1035"/>
      <c r="CL115" s="1036"/>
      <c r="CM115" s="1039" t="s">
        <v>454</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455</v>
      </c>
      <c r="DH115" s="1049"/>
      <c r="DI115" s="1049"/>
      <c r="DJ115" s="1049"/>
      <c r="DK115" s="1050"/>
      <c r="DL115" s="1051" t="s">
        <v>430</v>
      </c>
      <c r="DM115" s="1049"/>
      <c r="DN115" s="1049"/>
      <c r="DO115" s="1049"/>
      <c r="DP115" s="1050"/>
      <c r="DQ115" s="1051" t="s">
        <v>127</v>
      </c>
      <c r="DR115" s="1049"/>
      <c r="DS115" s="1049"/>
      <c r="DT115" s="1049"/>
      <c r="DU115" s="1050"/>
      <c r="DV115" s="1052" t="s">
        <v>405</v>
      </c>
      <c r="DW115" s="1053"/>
      <c r="DX115" s="1053"/>
      <c r="DY115" s="1053"/>
      <c r="DZ115" s="1054"/>
    </row>
    <row r="116" spans="1:130" s="246" customFormat="1" ht="26.25" customHeight="1" x14ac:dyDescent="0.15">
      <c r="A116" s="1046"/>
      <c r="B116" s="1047"/>
      <c r="C116" s="1055" t="s">
        <v>456</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v>69</v>
      </c>
      <c r="AB116" s="1049"/>
      <c r="AC116" s="1049"/>
      <c r="AD116" s="1049"/>
      <c r="AE116" s="1050"/>
      <c r="AF116" s="1051">
        <v>939</v>
      </c>
      <c r="AG116" s="1049"/>
      <c r="AH116" s="1049"/>
      <c r="AI116" s="1049"/>
      <c r="AJ116" s="1050"/>
      <c r="AK116" s="1051">
        <v>798</v>
      </c>
      <c r="AL116" s="1049"/>
      <c r="AM116" s="1049"/>
      <c r="AN116" s="1049"/>
      <c r="AO116" s="1050"/>
      <c r="AP116" s="1052">
        <v>0</v>
      </c>
      <c r="AQ116" s="1053"/>
      <c r="AR116" s="1053"/>
      <c r="AS116" s="1053"/>
      <c r="AT116" s="1054"/>
      <c r="AU116" s="990"/>
      <c r="AV116" s="991"/>
      <c r="AW116" s="991"/>
      <c r="AX116" s="991"/>
      <c r="AY116" s="991"/>
      <c r="AZ116" s="1057" t="s">
        <v>457</v>
      </c>
      <c r="BA116" s="1058"/>
      <c r="BB116" s="1058"/>
      <c r="BC116" s="1058"/>
      <c r="BD116" s="1058"/>
      <c r="BE116" s="1058"/>
      <c r="BF116" s="1058"/>
      <c r="BG116" s="1058"/>
      <c r="BH116" s="1058"/>
      <c r="BI116" s="1058"/>
      <c r="BJ116" s="1058"/>
      <c r="BK116" s="1058"/>
      <c r="BL116" s="1058"/>
      <c r="BM116" s="1058"/>
      <c r="BN116" s="1058"/>
      <c r="BO116" s="1058"/>
      <c r="BP116" s="1059"/>
      <c r="BQ116" s="1009" t="s">
        <v>127</v>
      </c>
      <c r="BR116" s="1010"/>
      <c r="BS116" s="1010"/>
      <c r="BT116" s="1010"/>
      <c r="BU116" s="1010"/>
      <c r="BV116" s="1010" t="s">
        <v>440</v>
      </c>
      <c r="BW116" s="1010"/>
      <c r="BX116" s="1010"/>
      <c r="BY116" s="1010"/>
      <c r="BZ116" s="1010"/>
      <c r="CA116" s="1010" t="s">
        <v>405</v>
      </c>
      <c r="CB116" s="1010"/>
      <c r="CC116" s="1010"/>
      <c r="CD116" s="1010"/>
      <c r="CE116" s="1010"/>
      <c r="CF116" s="1004" t="s">
        <v>438</v>
      </c>
      <c r="CG116" s="1005"/>
      <c r="CH116" s="1005"/>
      <c r="CI116" s="1005"/>
      <c r="CJ116" s="1005"/>
      <c r="CK116" s="1035"/>
      <c r="CL116" s="1036"/>
      <c r="CM116" s="1006" t="s">
        <v>458</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431</v>
      </c>
      <c r="DH116" s="1049"/>
      <c r="DI116" s="1049"/>
      <c r="DJ116" s="1049"/>
      <c r="DK116" s="1050"/>
      <c r="DL116" s="1051" t="s">
        <v>405</v>
      </c>
      <c r="DM116" s="1049"/>
      <c r="DN116" s="1049"/>
      <c r="DO116" s="1049"/>
      <c r="DP116" s="1050"/>
      <c r="DQ116" s="1051" t="s">
        <v>443</v>
      </c>
      <c r="DR116" s="1049"/>
      <c r="DS116" s="1049"/>
      <c r="DT116" s="1049"/>
      <c r="DU116" s="1050"/>
      <c r="DV116" s="1052" t="s">
        <v>459</v>
      </c>
      <c r="DW116" s="1053"/>
      <c r="DX116" s="1053"/>
      <c r="DY116" s="1053"/>
      <c r="DZ116" s="1054"/>
    </row>
    <row r="117" spans="1:130" s="246" customFormat="1" ht="26.25" customHeight="1" x14ac:dyDescent="0.15">
      <c r="A117" s="994" t="s">
        <v>186</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460</v>
      </c>
      <c r="Z117" s="976"/>
      <c r="AA117" s="1066">
        <v>1361058</v>
      </c>
      <c r="AB117" s="1067"/>
      <c r="AC117" s="1067"/>
      <c r="AD117" s="1067"/>
      <c r="AE117" s="1068"/>
      <c r="AF117" s="1069">
        <v>1387041</v>
      </c>
      <c r="AG117" s="1067"/>
      <c r="AH117" s="1067"/>
      <c r="AI117" s="1067"/>
      <c r="AJ117" s="1068"/>
      <c r="AK117" s="1069">
        <v>1421936</v>
      </c>
      <c r="AL117" s="1067"/>
      <c r="AM117" s="1067"/>
      <c r="AN117" s="1067"/>
      <c r="AO117" s="1068"/>
      <c r="AP117" s="1070"/>
      <c r="AQ117" s="1071"/>
      <c r="AR117" s="1071"/>
      <c r="AS117" s="1071"/>
      <c r="AT117" s="1072"/>
      <c r="AU117" s="990"/>
      <c r="AV117" s="991"/>
      <c r="AW117" s="991"/>
      <c r="AX117" s="991"/>
      <c r="AY117" s="991"/>
      <c r="AZ117" s="1057" t="s">
        <v>461</v>
      </c>
      <c r="BA117" s="1058"/>
      <c r="BB117" s="1058"/>
      <c r="BC117" s="1058"/>
      <c r="BD117" s="1058"/>
      <c r="BE117" s="1058"/>
      <c r="BF117" s="1058"/>
      <c r="BG117" s="1058"/>
      <c r="BH117" s="1058"/>
      <c r="BI117" s="1058"/>
      <c r="BJ117" s="1058"/>
      <c r="BK117" s="1058"/>
      <c r="BL117" s="1058"/>
      <c r="BM117" s="1058"/>
      <c r="BN117" s="1058"/>
      <c r="BO117" s="1058"/>
      <c r="BP117" s="1059"/>
      <c r="BQ117" s="1009" t="s">
        <v>435</v>
      </c>
      <c r="BR117" s="1010"/>
      <c r="BS117" s="1010"/>
      <c r="BT117" s="1010"/>
      <c r="BU117" s="1010"/>
      <c r="BV117" s="1010" t="s">
        <v>430</v>
      </c>
      <c r="BW117" s="1010"/>
      <c r="BX117" s="1010"/>
      <c r="BY117" s="1010"/>
      <c r="BZ117" s="1010"/>
      <c r="CA117" s="1010" t="s">
        <v>443</v>
      </c>
      <c r="CB117" s="1010"/>
      <c r="CC117" s="1010"/>
      <c r="CD117" s="1010"/>
      <c r="CE117" s="1010"/>
      <c r="CF117" s="1004" t="s">
        <v>127</v>
      </c>
      <c r="CG117" s="1005"/>
      <c r="CH117" s="1005"/>
      <c r="CI117" s="1005"/>
      <c r="CJ117" s="1005"/>
      <c r="CK117" s="1035"/>
      <c r="CL117" s="1036"/>
      <c r="CM117" s="1006" t="s">
        <v>462</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431</v>
      </c>
      <c r="DH117" s="1049"/>
      <c r="DI117" s="1049"/>
      <c r="DJ117" s="1049"/>
      <c r="DK117" s="1050"/>
      <c r="DL117" s="1051" t="s">
        <v>437</v>
      </c>
      <c r="DM117" s="1049"/>
      <c r="DN117" s="1049"/>
      <c r="DO117" s="1049"/>
      <c r="DP117" s="1050"/>
      <c r="DQ117" s="1051" t="s">
        <v>430</v>
      </c>
      <c r="DR117" s="1049"/>
      <c r="DS117" s="1049"/>
      <c r="DT117" s="1049"/>
      <c r="DU117" s="1050"/>
      <c r="DV117" s="1052" t="s">
        <v>127</v>
      </c>
      <c r="DW117" s="1053"/>
      <c r="DX117" s="1053"/>
      <c r="DY117" s="1053"/>
      <c r="DZ117" s="1054"/>
    </row>
    <row r="118" spans="1:130" s="246" customFormat="1" ht="26.25" customHeight="1" x14ac:dyDescent="0.15">
      <c r="A118" s="994" t="s">
        <v>425</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423</v>
      </c>
      <c r="AB118" s="975"/>
      <c r="AC118" s="975"/>
      <c r="AD118" s="975"/>
      <c r="AE118" s="976"/>
      <c r="AF118" s="974" t="s">
        <v>303</v>
      </c>
      <c r="AG118" s="975"/>
      <c r="AH118" s="975"/>
      <c r="AI118" s="975"/>
      <c r="AJ118" s="976"/>
      <c r="AK118" s="974" t="s">
        <v>302</v>
      </c>
      <c r="AL118" s="975"/>
      <c r="AM118" s="975"/>
      <c r="AN118" s="975"/>
      <c r="AO118" s="976"/>
      <c r="AP118" s="1061" t="s">
        <v>424</v>
      </c>
      <c r="AQ118" s="1062"/>
      <c r="AR118" s="1062"/>
      <c r="AS118" s="1062"/>
      <c r="AT118" s="1063"/>
      <c r="AU118" s="990"/>
      <c r="AV118" s="991"/>
      <c r="AW118" s="991"/>
      <c r="AX118" s="991"/>
      <c r="AY118" s="991"/>
      <c r="AZ118" s="1064" t="s">
        <v>463</v>
      </c>
      <c r="BA118" s="1055"/>
      <c r="BB118" s="1055"/>
      <c r="BC118" s="1055"/>
      <c r="BD118" s="1055"/>
      <c r="BE118" s="1055"/>
      <c r="BF118" s="1055"/>
      <c r="BG118" s="1055"/>
      <c r="BH118" s="1055"/>
      <c r="BI118" s="1055"/>
      <c r="BJ118" s="1055"/>
      <c r="BK118" s="1055"/>
      <c r="BL118" s="1055"/>
      <c r="BM118" s="1055"/>
      <c r="BN118" s="1055"/>
      <c r="BO118" s="1055"/>
      <c r="BP118" s="1056"/>
      <c r="BQ118" s="1087" t="s">
        <v>127</v>
      </c>
      <c r="BR118" s="1088"/>
      <c r="BS118" s="1088"/>
      <c r="BT118" s="1088"/>
      <c r="BU118" s="1088"/>
      <c r="BV118" s="1088" t="s">
        <v>127</v>
      </c>
      <c r="BW118" s="1088"/>
      <c r="BX118" s="1088"/>
      <c r="BY118" s="1088"/>
      <c r="BZ118" s="1088"/>
      <c r="CA118" s="1088" t="s">
        <v>432</v>
      </c>
      <c r="CB118" s="1088"/>
      <c r="CC118" s="1088"/>
      <c r="CD118" s="1088"/>
      <c r="CE118" s="1088"/>
      <c r="CF118" s="1004" t="s">
        <v>430</v>
      </c>
      <c r="CG118" s="1005"/>
      <c r="CH118" s="1005"/>
      <c r="CI118" s="1005"/>
      <c r="CJ118" s="1005"/>
      <c r="CK118" s="1035"/>
      <c r="CL118" s="1036"/>
      <c r="CM118" s="1006" t="s">
        <v>464</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431</v>
      </c>
      <c r="DH118" s="1049"/>
      <c r="DI118" s="1049"/>
      <c r="DJ118" s="1049"/>
      <c r="DK118" s="1050"/>
      <c r="DL118" s="1051" t="s">
        <v>127</v>
      </c>
      <c r="DM118" s="1049"/>
      <c r="DN118" s="1049"/>
      <c r="DO118" s="1049"/>
      <c r="DP118" s="1050"/>
      <c r="DQ118" s="1051" t="s">
        <v>455</v>
      </c>
      <c r="DR118" s="1049"/>
      <c r="DS118" s="1049"/>
      <c r="DT118" s="1049"/>
      <c r="DU118" s="1050"/>
      <c r="DV118" s="1052" t="s">
        <v>127</v>
      </c>
      <c r="DW118" s="1053"/>
      <c r="DX118" s="1053"/>
      <c r="DY118" s="1053"/>
      <c r="DZ118" s="1054"/>
    </row>
    <row r="119" spans="1:130" s="246" customFormat="1" ht="26.25" customHeight="1" x14ac:dyDescent="0.15">
      <c r="A119" s="1148" t="s">
        <v>428</v>
      </c>
      <c r="B119" s="1034"/>
      <c r="C119" s="1013" t="s">
        <v>429</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465</v>
      </c>
      <c r="AB119" s="982"/>
      <c r="AC119" s="982"/>
      <c r="AD119" s="982"/>
      <c r="AE119" s="983"/>
      <c r="AF119" s="984" t="s">
        <v>127</v>
      </c>
      <c r="AG119" s="982"/>
      <c r="AH119" s="982"/>
      <c r="AI119" s="982"/>
      <c r="AJ119" s="983"/>
      <c r="AK119" s="984" t="s">
        <v>431</v>
      </c>
      <c r="AL119" s="982"/>
      <c r="AM119" s="982"/>
      <c r="AN119" s="982"/>
      <c r="AO119" s="983"/>
      <c r="AP119" s="985" t="s">
        <v>127</v>
      </c>
      <c r="AQ119" s="986"/>
      <c r="AR119" s="986"/>
      <c r="AS119" s="986"/>
      <c r="AT119" s="987"/>
      <c r="AU119" s="992"/>
      <c r="AV119" s="993"/>
      <c r="AW119" s="993"/>
      <c r="AX119" s="993"/>
      <c r="AY119" s="993"/>
      <c r="AZ119" s="277" t="s">
        <v>186</v>
      </c>
      <c r="BA119" s="277"/>
      <c r="BB119" s="277"/>
      <c r="BC119" s="277"/>
      <c r="BD119" s="277"/>
      <c r="BE119" s="277"/>
      <c r="BF119" s="277"/>
      <c r="BG119" s="277"/>
      <c r="BH119" s="277"/>
      <c r="BI119" s="277"/>
      <c r="BJ119" s="277"/>
      <c r="BK119" s="277"/>
      <c r="BL119" s="277"/>
      <c r="BM119" s="277"/>
      <c r="BN119" s="277"/>
      <c r="BO119" s="1065" t="s">
        <v>466</v>
      </c>
      <c r="BP119" s="1096"/>
      <c r="BQ119" s="1087">
        <v>17576566</v>
      </c>
      <c r="BR119" s="1088"/>
      <c r="BS119" s="1088"/>
      <c r="BT119" s="1088"/>
      <c r="BU119" s="1088"/>
      <c r="BV119" s="1088">
        <v>17185227</v>
      </c>
      <c r="BW119" s="1088"/>
      <c r="BX119" s="1088"/>
      <c r="BY119" s="1088"/>
      <c r="BZ119" s="1088"/>
      <c r="CA119" s="1088">
        <v>16665970</v>
      </c>
      <c r="CB119" s="1088"/>
      <c r="CC119" s="1088"/>
      <c r="CD119" s="1088"/>
      <c r="CE119" s="1088"/>
      <c r="CF119" s="1089"/>
      <c r="CG119" s="1090"/>
      <c r="CH119" s="1090"/>
      <c r="CI119" s="1090"/>
      <c r="CJ119" s="1091"/>
      <c r="CK119" s="1037"/>
      <c r="CL119" s="1038"/>
      <c r="CM119" s="1092" t="s">
        <v>467</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459</v>
      </c>
      <c r="DH119" s="1074"/>
      <c r="DI119" s="1074"/>
      <c r="DJ119" s="1074"/>
      <c r="DK119" s="1075"/>
      <c r="DL119" s="1073" t="s">
        <v>127</v>
      </c>
      <c r="DM119" s="1074"/>
      <c r="DN119" s="1074"/>
      <c r="DO119" s="1074"/>
      <c r="DP119" s="1075"/>
      <c r="DQ119" s="1073" t="s">
        <v>127</v>
      </c>
      <c r="DR119" s="1074"/>
      <c r="DS119" s="1074"/>
      <c r="DT119" s="1074"/>
      <c r="DU119" s="1075"/>
      <c r="DV119" s="1076" t="s">
        <v>431</v>
      </c>
      <c r="DW119" s="1077"/>
      <c r="DX119" s="1077"/>
      <c r="DY119" s="1077"/>
      <c r="DZ119" s="1078"/>
    </row>
    <row r="120" spans="1:130" s="246" customFormat="1" ht="26.25" customHeight="1" x14ac:dyDescent="0.15">
      <c r="A120" s="1149"/>
      <c r="B120" s="1036"/>
      <c r="C120" s="1006" t="s">
        <v>439</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443</v>
      </c>
      <c r="AB120" s="1049"/>
      <c r="AC120" s="1049"/>
      <c r="AD120" s="1049"/>
      <c r="AE120" s="1050"/>
      <c r="AF120" s="1051" t="s">
        <v>443</v>
      </c>
      <c r="AG120" s="1049"/>
      <c r="AH120" s="1049"/>
      <c r="AI120" s="1049"/>
      <c r="AJ120" s="1050"/>
      <c r="AK120" s="1051" t="s">
        <v>432</v>
      </c>
      <c r="AL120" s="1049"/>
      <c r="AM120" s="1049"/>
      <c r="AN120" s="1049"/>
      <c r="AO120" s="1050"/>
      <c r="AP120" s="1052" t="s">
        <v>459</v>
      </c>
      <c r="AQ120" s="1053"/>
      <c r="AR120" s="1053"/>
      <c r="AS120" s="1053"/>
      <c r="AT120" s="1054"/>
      <c r="AU120" s="1079" t="s">
        <v>468</v>
      </c>
      <c r="AV120" s="1080"/>
      <c r="AW120" s="1080"/>
      <c r="AX120" s="1080"/>
      <c r="AY120" s="1081"/>
      <c r="AZ120" s="1030" t="s">
        <v>469</v>
      </c>
      <c r="BA120" s="979"/>
      <c r="BB120" s="979"/>
      <c r="BC120" s="979"/>
      <c r="BD120" s="979"/>
      <c r="BE120" s="979"/>
      <c r="BF120" s="979"/>
      <c r="BG120" s="979"/>
      <c r="BH120" s="979"/>
      <c r="BI120" s="979"/>
      <c r="BJ120" s="979"/>
      <c r="BK120" s="979"/>
      <c r="BL120" s="979"/>
      <c r="BM120" s="979"/>
      <c r="BN120" s="979"/>
      <c r="BO120" s="979"/>
      <c r="BP120" s="980"/>
      <c r="BQ120" s="1016">
        <v>1124273</v>
      </c>
      <c r="BR120" s="1017"/>
      <c r="BS120" s="1017"/>
      <c r="BT120" s="1017"/>
      <c r="BU120" s="1017"/>
      <c r="BV120" s="1017">
        <v>1156055</v>
      </c>
      <c r="BW120" s="1017"/>
      <c r="BX120" s="1017"/>
      <c r="BY120" s="1017"/>
      <c r="BZ120" s="1017"/>
      <c r="CA120" s="1017">
        <v>1148420</v>
      </c>
      <c r="CB120" s="1017"/>
      <c r="CC120" s="1017"/>
      <c r="CD120" s="1017"/>
      <c r="CE120" s="1017"/>
      <c r="CF120" s="1031">
        <v>17.8</v>
      </c>
      <c r="CG120" s="1032"/>
      <c r="CH120" s="1032"/>
      <c r="CI120" s="1032"/>
      <c r="CJ120" s="1032"/>
      <c r="CK120" s="1097" t="s">
        <v>470</v>
      </c>
      <c r="CL120" s="1098"/>
      <c r="CM120" s="1098"/>
      <c r="CN120" s="1098"/>
      <c r="CO120" s="1099"/>
      <c r="CP120" s="1105" t="s">
        <v>471</v>
      </c>
      <c r="CQ120" s="1106"/>
      <c r="CR120" s="1106"/>
      <c r="CS120" s="1106"/>
      <c r="CT120" s="1106"/>
      <c r="CU120" s="1106"/>
      <c r="CV120" s="1106"/>
      <c r="CW120" s="1106"/>
      <c r="CX120" s="1106"/>
      <c r="CY120" s="1106"/>
      <c r="CZ120" s="1106"/>
      <c r="DA120" s="1106"/>
      <c r="DB120" s="1106"/>
      <c r="DC120" s="1106"/>
      <c r="DD120" s="1106"/>
      <c r="DE120" s="1106"/>
      <c r="DF120" s="1107"/>
      <c r="DG120" s="1016">
        <v>1781676</v>
      </c>
      <c r="DH120" s="1017"/>
      <c r="DI120" s="1017"/>
      <c r="DJ120" s="1017"/>
      <c r="DK120" s="1017"/>
      <c r="DL120" s="1017">
        <v>1735745</v>
      </c>
      <c r="DM120" s="1017"/>
      <c r="DN120" s="1017"/>
      <c r="DO120" s="1017"/>
      <c r="DP120" s="1017"/>
      <c r="DQ120" s="1017">
        <v>1720274</v>
      </c>
      <c r="DR120" s="1017"/>
      <c r="DS120" s="1017"/>
      <c r="DT120" s="1017"/>
      <c r="DU120" s="1017"/>
      <c r="DV120" s="1018">
        <v>26.7</v>
      </c>
      <c r="DW120" s="1018"/>
      <c r="DX120" s="1018"/>
      <c r="DY120" s="1018"/>
      <c r="DZ120" s="1019"/>
    </row>
    <row r="121" spans="1:130" s="246" customFormat="1" ht="26.25" customHeight="1" x14ac:dyDescent="0.15">
      <c r="A121" s="1149"/>
      <c r="B121" s="1036"/>
      <c r="C121" s="1057" t="s">
        <v>472</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127</v>
      </c>
      <c r="AB121" s="1049"/>
      <c r="AC121" s="1049"/>
      <c r="AD121" s="1049"/>
      <c r="AE121" s="1050"/>
      <c r="AF121" s="1051" t="s">
        <v>127</v>
      </c>
      <c r="AG121" s="1049"/>
      <c r="AH121" s="1049"/>
      <c r="AI121" s="1049"/>
      <c r="AJ121" s="1050"/>
      <c r="AK121" s="1051" t="s">
        <v>443</v>
      </c>
      <c r="AL121" s="1049"/>
      <c r="AM121" s="1049"/>
      <c r="AN121" s="1049"/>
      <c r="AO121" s="1050"/>
      <c r="AP121" s="1052" t="s">
        <v>127</v>
      </c>
      <c r="AQ121" s="1053"/>
      <c r="AR121" s="1053"/>
      <c r="AS121" s="1053"/>
      <c r="AT121" s="1054"/>
      <c r="AU121" s="1082"/>
      <c r="AV121" s="1083"/>
      <c r="AW121" s="1083"/>
      <c r="AX121" s="1083"/>
      <c r="AY121" s="1084"/>
      <c r="AZ121" s="1039" t="s">
        <v>473</v>
      </c>
      <c r="BA121" s="1040"/>
      <c r="BB121" s="1040"/>
      <c r="BC121" s="1040"/>
      <c r="BD121" s="1040"/>
      <c r="BE121" s="1040"/>
      <c r="BF121" s="1040"/>
      <c r="BG121" s="1040"/>
      <c r="BH121" s="1040"/>
      <c r="BI121" s="1040"/>
      <c r="BJ121" s="1040"/>
      <c r="BK121" s="1040"/>
      <c r="BL121" s="1040"/>
      <c r="BM121" s="1040"/>
      <c r="BN121" s="1040"/>
      <c r="BO121" s="1040"/>
      <c r="BP121" s="1041"/>
      <c r="BQ121" s="1009" t="s">
        <v>430</v>
      </c>
      <c r="BR121" s="1010"/>
      <c r="BS121" s="1010"/>
      <c r="BT121" s="1010"/>
      <c r="BU121" s="1010"/>
      <c r="BV121" s="1010" t="s">
        <v>455</v>
      </c>
      <c r="BW121" s="1010"/>
      <c r="BX121" s="1010"/>
      <c r="BY121" s="1010"/>
      <c r="BZ121" s="1010"/>
      <c r="CA121" s="1010" t="s">
        <v>455</v>
      </c>
      <c r="CB121" s="1010"/>
      <c r="CC121" s="1010"/>
      <c r="CD121" s="1010"/>
      <c r="CE121" s="1010"/>
      <c r="CF121" s="1004" t="s">
        <v>431</v>
      </c>
      <c r="CG121" s="1005"/>
      <c r="CH121" s="1005"/>
      <c r="CI121" s="1005"/>
      <c r="CJ121" s="1005"/>
      <c r="CK121" s="1100"/>
      <c r="CL121" s="1101"/>
      <c r="CM121" s="1101"/>
      <c r="CN121" s="1101"/>
      <c r="CO121" s="1102"/>
      <c r="CP121" s="1110" t="s">
        <v>474</v>
      </c>
      <c r="CQ121" s="1111"/>
      <c r="CR121" s="1111"/>
      <c r="CS121" s="1111"/>
      <c r="CT121" s="1111"/>
      <c r="CU121" s="1111"/>
      <c r="CV121" s="1111"/>
      <c r="CW121" s="1111"/>
      <c r="CX121" s="1111"/>
      <c r="CY121" s="1111"/>
      <c r="CZ121" s="1111"/>
      <c r="DA121" s="1111"/>
      <c r="DB121" s="1111"/>
      <c r="DC121" s="1111"/>
      <c r="DD121" s="1111"/>
      <c r="DE121" s="1111"/>
      <c r="DF121" s="1112"/>
      <c r="DG121" s="1009">
        <v>52989</v>
      </c>
      <c r="DH121" s="1010"/>
      <c r="DI121" s="1010"/>
      <c r="DJ121" s="1010"/>
      <c r="DK121" s="1010"/>
      <c r="DL121" s="1010">
        <v>54652</v>
      </c>
      <c r="DM121" s="1010"/>
      <c r="DN121" s="1010"/>
      <c r="DO121" s="1010"/>
      <c r="DP121" s="1010"/>
      <c r="DQ121" s="1010">
        <v>51590</v>
      </c>
      <c r="DR121" s="1010"/>
      <c r="DS121" s="1010"/>
      <c r="DT121" s="1010"/>
      <c r="DU121" s="1010"/>
      <c r="DV121" s="1011">
        <v>0.8</v>
      </c>
      <c r="DW121" s="1011"/>
      <c r="DX121" s="1011"/>
      <c r="DY121" s="1011"/>
      <c r="DZ121" s="1012"/>
    </row>
    <row r="122" spans="1:130" s="246" customFormat="1" ht="26.25" customHeight="1" x14ac:dyDescent="0.15">
      <c r="A122" s="1149"/>
      <c r="B122" s="1036"/>
      <c r="C122" s="1006" t="s">
        <v>451</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465</v>
      </c>
      <c r="AB122" s="1049"/>
      <c r="AC122" s="1049"/>
      <c r="AD122" s="1049"/>
      <c r="AE122" s="1050"/>
      <c r="AF122" s="1051" t="s">
        <v>127</v>
      </c>
      <c r="AG122" s="1049"/>
      <c r="AH122" s="1049"/>
      <c r="AI122" s="1049"/>
      <c r="AJ122" s="1050"/>
      <c r="AK122" s="1051" t="s">
        <v>127</v>
      </c>
      <c r="AL122" s="1049"/>
      <c r="AM122" s="1049"/>
      <c r="AN122" s="1049"/>
      <c r="AO122" s="1050"/>
      <c r="AP122" s="1052" t="s">
        <v>127</v>
      </c>
      <c r="AQ122" s="1053"/>
      <c r="AR122" s="1053"/>
      <c r="AS122" s="1053"/>
      <c r="AT122" s="1054"/>
      <c r="AU122" s="1082"/>
      <c r="AV122" s="1083"/>
      <c r="AW122" s="1083"/>
      <c r="AX122" s="1083"/>
      <c r="AY122" s="1084"/>
      <c r="AZ122" s="1064" t="s">
        <v>475</v>
      </c>
      <c r="BA122" s="1055"/>
      <c r="BB122" s="1055"/>
      <c r="BC122" s="1055"/>
      <c r="BD122" s="1055"/>
      <c r="BE122" s="1055"/>
      <c r="BF122" s="1055"/>
      <c r="BG122" s="1055"/>
      <c r="BH122" s="1055"/>
      <c r="BI122" s="1055"/>
      <c r="BJ122" s="1055"/>
      <c r="BK122" s="1055"/>
      <c r="BL122" s="1055"/>
      <c r="BM122" s="1055"/>
      <c r="BN122" s="1055"/>
      <c r="BO122" s="1055"/>
      <c r="BP122" s="1056"/>
      <c r="BQ122" s="1087">
        <v>9076152</v>
      </c>
      <c r="BR122" s="1088"/>
      <c r="BS122" s="1088"/>
      <c r="BT122" s="1088"/>
      <c r="BU122" s="1088"/>
      <c r="BV122" s="1088">
        <v>8904347</v>
      </c>
      <c r="BW122" s="1088"/>
      <c r="BX122" s="1088"/>
      <c r="BY122" s="1088"/>
      <c r="BZ122" s="1088"/>
      <c r="CA122" s="1088">
        <v>8812312</v>
      </c>
      <c r="CB122" s="1088"/>
      <c r="CC122" s="1088"/>
      <c r="CD122" s="1088"/>
      <c r="CE122" s="1088"/>
      <c r="CF122" s="1108">
        <v>136.5</v>
      </c>
      <c r="CG122" s="1109"/>
      <c r="CH122" s="1109"/>
      <c r="CI122" s="1109"/>
      <c r="CJ122" s="1109"/>
      <c r="CK122" s="1100"/>
      <c r="CL122" s="1101"/>
      <c r="CM122" s="1101"/>
      <c r="CN122" s="1101"/>
      <c r="CO122" s="1102"/>
      <c r="CP122" s="1110" t="s">
        <v>476</v>
      </c>
      <c r="CQ122" s="1111"/>
      <c r="CR122" s="1111"/>
      <c r="CS122" s="1111"/>
      <c r="CT122" s="1111"/>
      <c r="CU122" s="1111"/>
      <c r="CV122" s="1111"/>
      <c r="CW122" s="1111"/>
      <c r="CX122" s="1111"/>
      <c r="CY122" s="1111"/>
      <c r="CZ122" s="1111"/>
      <c r="DA122" s="1111"/>
      <c r="DB122" s="1111"/>
      <c r="DC122" s="1111"/>
      <c r="DD122" s="1111"/>
      <c r="DE122" s="1111"/>
      <c r="DF122" s="1112"/>
      <c r="DG122" s="1009" t="s">
        <v>465</v>
      </c>
      <c r="DH122" s="1010"/>
      <c r="DI122" s="1010"/>
      <c r="DJ122" s="1010"/>
      <c r="DK122" s="1010"/>
      <c r="DL122" s="1010" t="s">
        <v>127</v>
      </c>
      <c r="DM122" s="1010"/>
      <c r="DN122" s="1010"/>
      <c r="DO122" s="1010"/>
      <c r="DP122" s="1010"/>
      <c r="DQ122" s="1010" t="s">
        <v>127</v>
      </c>
      <c r="DR122" s="1010"/>
      <c r="DS122" s="1010"/>
      <c r="DT122" s="1010"/>
      <c r="DU122" s="1010"/>
      <c r="DV122" s="1011" t="s">
        <v>127</v>
      </c>
      <c r="DW122" s="1011"/>
      <c r="DX122" s="1011"/>
      <c r="DY122" s="1011"/>
      <c r="DZ122" s="1012"/>
    </row>
    <row r="123" spans="1:130" s="246" customFormat="1" ht="26.25" customHeight="1" x14ac:dyDescent="0.15">
      <c r="A123" s="1149"/>
      <c r="B123" s="1036"/>
      <c r="C123" s="1006" t="s">
        <v>458</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127</v>
      </c>
      <c r="AB123" s="1049"/>
      <c r="AC123" s="1049"/>
      <c r="AD123" s="1049"/>
      <c r="AE123" s="1050"/>
      <c r="AF123" s="1051" t="s">
        <v>431</v>
      </c>
      <c r="AG123" s="1049"/>
      <c r="AH123" s="1049"/>
      <c r="AI123" s="1049"/>
      <c r="AJ123" s="1050"/>
      <c r="AK123" s="1051" t="s">
        <v>127</v>
      </c>
      <c r="AL123" s="1049"/>
      <c r="AM123" s="1049"/>
      <c r="AN123" s="1049"/>
      <c r="AO123" s="1050"/>
      <c r="AP123" s="1052" t="s">
        <v>127</v>
      </c>
      <c r="AQ123" s="1053"/>
      <c r="AR123" s="1053"/>
      <c r="AS123" s="1053"/>
      <c r="AT123" s="1054"/>
      <c r="AU123" s="1085"/>
      <c r="AV123" s="1086"/>
      <c r="AW123" s="1086"/>
      <c r="AX123" s="1086"/>
      <c r="AY123" s="1086"/>
      <c r="AZ123" s="277" t="s">
        <v>186</v>
      </c>
      <c r="BA123" s="277"/>
      <c r="BB123" s="277"/>
      <c r="BC123" s="277"/>
      <c r="BD123" s="277"/>
      <c r="BE123" s="277"/>
      <c r="BF123" s="277"/>
      <c r="BG123" s="277"/>
      <c r="BH123" s="277"/>
      <c r="BI123" s="277"/>
      <c r="BJ123" s="277"/>
      <c r="BK123" s="277"/>
      <c r="BL123" s="277"/>
      <c r="BM123" s="277"/>
      <c r="BN123" s="277"/>
      <c r="BO123" s="1065" t="s">
        <v>477</v>
      </c>
      <c r="BP123" s="1096"/>
      <c r="BQ123" s="1155">
        <v>10200425</v>
      </c>
      <c r="BR123" s="1156"/>
      <c r="BS123" s="1156"/>
      <c r="BT123" s="1156"/>
      <c r="BU123" s="1156"/>
      <c r="BV123" s="1156">
        <v>10060402</v>
      </c>
      <c r="BW123" s="1156"/>
      <c r="BX123" s="1156"/>
      <c r="BY123" s="1156"/>
      <c r="BZ123" s="1156"/>
      <c r="CA123" s="1156">
        <v>9960732</v>
      </c>
      <c r="CB123" s="1156"/>
      <c r="CC123" s="1156"/>
      <c r="CD123" s="1156"/>
      <c r="CE123" s="1156"/>
      <c r="CF123" s="1089"/>
      <c r="CG123" s="1090"/>
      <c r="CH123" s="1090"/>
      <c r="CI123" s="1090"/>
      <c r="CJ123" s="1091"/>
      <c r="CK123" s="1100"/>
      <c r="CL123" s="1101"/>
      <c r="CM123" s="1101"/>
      <c r="CN123" s="1101"/>
      <c r="CO123" s="1102"/>
      <c r="CP123" s="1110" t="s">
        <v>478</v>
      </c>
      <c r="CQ123" s="1111"/>
      <c r="CR123" s="1111"/>
      <c r="CS123" s="1111"/>
      <c r="CT123" s="1111"/>
      <c r="CU123" s="1111"/>
      <c r="CV123" s="1111"/>
      <c r="CW123" s="1111"/>
      <c r="CX123" s="1111"/>
      <c r="CY123" s="1111"/>
      <c r="CZ123" s="1111"/>
      <c r="DA123" s="1111"/>
      <c r="DB123" s="1111"/>
      <c r="DC123" s="1111"/>
      <c r="DD123" s="1111"/>
      <c r="DE123" s="1111"/>
      <c r="DF123" s="1112"/>
      <c r="DG123" s="1048" t="s">
        <v>455</v>
      </c>
      <c r="DH123" s="1049"/>
      <c r="DI123" s="1049"/>
      <c r="DJ123" s="1049"/>
      <c r="DK123" s="1050"/>
      <c r="DL123" s="1051" t="s">
        <v>435</v>
      </c>
      <c r="DM123" s="1049"/>
      <c r="DN123" s="1049"/>
      <c r="DO123" s="1049"/>
      <c r="DP123" s="1050"/>
      <c r="DQ123" s="1051" t="s">
        <v>465</v>
      </c>
      <c r="DR123" s="1049"/>
      <c r="DS123" s="1049"/>
      <c r="DT123" s="1049"/>
      <c r="DU123" s="1050"/>
      <c r="DV123" s="1052" t="s">
        <v>455</v>
      </c>
      <c r="DW123" s="1053"/>
      <c r="DX123" s="1053"/>
      <c r="DY123" s="1053"/>
      <c r="DZ123" s="1054"/>
    </row>
    <row r="124" spans="1:130" s="246" customFormat="1" ht="26.25" customHeight="1" thickBot="1" x14ac:dyDescent="0.2">
      <c r="A124" s="1149"/>
      <c r="B124" s="1036"/>
      <c r="C124" s="1006" t="s">
        <v>462</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127</v>
      </c>
      <c r="AB124" s="1049"/>
      <c r="AC124" s="1049"/>
      <c r="AD124" s="1049"/>
      <c r="AE124" s="1050"/>
      <c r="AF124" s="1051" t="s">
        <v>431</v>
      </c>
      <c r="AG124" s="1049"/>
      <c r="AH124" s="1049"/>
      <c r="AI124" s="1049"/>
      <c r="AJ124" s="1050"/>
      <c r="AK124" s="1051" t="s">
        <v>127</v>
      </c>
      <c r="AL124" s="1049"/>
      <c r="AM124" s="1049"/>
      <c r="AN124" s="1049"/>
      <c r="AO124" s="1050"/>
      <c r="AP124" s="1052" t="s">
        <v>127</v>
      </c>
      <c r="AQ124" s="1053"/>
      <c r="AR124" s="1053"/>
      <c r="AS124" s="1053"/>
      <c r="AT124" s="1054"/>
      <c r="AU124" s="1151" t="s">
        <v>479</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120.9</v>
      </c>
      <c r="BR124" s="1118"/>
      <c r="BS124" s="1118"/>
      <c r="BT124" s="1118"/>
      <c r="BU124" s="1118"/>
      <c r="BV124" s="1118">
        <v>113.4</v>
      </c>
      <c r="BW124" s="1118"/>
      <c r="BX124" s="1118"/>
      <c r="BY124" s="1118"/>
      <c r="BZ124" s="1118"/>
      <c r="CA124" s="1118">
        <v>103.8</v>
      </c>
      <c r="CB124" s="1118"/>
      <c r="CC124" s="1118"/>
      <c r="CD124" s="1118"/>
      <c r="CE124" s="1118"/>
      <c r="CF124" s="1119"/>
      <c r="CG124" s="1120"/>
      <c r="CH124" s="1120"/>
      <c r="CI124" s="1120"/>
      <c r="CJ124" s="1121"/>
      <c r="CK124" s="1103"/>
      <c r="CL124" s="1103"/>
      <c r="CM124" s="1103"/>
      <c r="CN124" s="1103"/>
      <c r="CO124" s="1104"/>
      <c r="CP124" s="1110" t="s">
        <v>480</v>
      </c>
      <c r="CQ124" s="1111"/>
      <c r="CR124" s="1111"/>
      <c r="CS124" s="1111"/>
      <c r="CT124" s="1111"/>
      <c r="CU124" s="1111"/>
      <c r="CV124" s="1111"/>
      <c r="CW124" s="1111"/>
      <c r="CX124" s="1111"/>
      <c r="CY124" s="1111"/>
      <c r="CZ124" s="1111"/>
      <c r="DA124" s="1111"/>
      <c r="DB124" s="1111"/>
      <c r="DC124" s="1111"/>
      <c r="DD124" s="1111"/>
      <c r="DE124" s="1111"/>
      <c r="DF124" s="1112"/>
      <c r="DG124" s="1095" t="s">
        <v>127</v>
      </c>
      <c r="DH124" s="1074"/>
      <c r="DI124" s="1074"/>
      <c r="DJ124" s="1074"/>
      <c r="DK124" s="1075"/>
      <c r="DL124" s="1073" t="s">
        <v>430</v>
      </c>
      <c r="DM124" s="1074"/>
      <c r="DN124" s="1074"/>
      <c r="DO124" s="1074"/>
      <c r="DP124" s="1075"/>
      <c r="DQ124" s="1073" t="s">
        <v>127</v>
      </c>
      <c r="DR124" s="1074"/>
      <c r="DS124" s="1074"/>
      <c r="DT124" s="1074"/>
      <c r="DU124" s="1075"/>
      <c r="DV124" s="1076" t="s">
        <v>127</v>
      </c>
      <c r="DW124" s="1077"/>
      <c r="DX124" s="1077"/>
      <c r="DY124" s="1077"/>
      <c r="DZ124" s="1078"/>
    </row>
    <row r="125" spans="1:130" s="246" customFormat="1" ht="26.25" customHeight="1" x14ac:dyDescent="0.15">
      <c r="A125" s="1149"/>
      <c r="B125" s="1036"/>
      <c r="C125" s="1006" t="s">
        <v>464</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127</v>
      </c>
      <c r="AB125" s="1049"/>
      <c r="AC125" s="1049"/>
      <c r="AD125" s="1049"/>
      <c r="AE125" s="1050"/>
      <c r="AF125" s="1051" t="s">
        <v>127</v>
      </c>
      <c r="AG125" s="1049"/>
      <c r="AH125" s="1049"/>
      <c r="AI125" s="1049"/>
      <c r="AJ125" s="1050"/>
      <c r="AK125" s="1051" t="s">
        <v>443</v>
      </c>
      <c r="AL125" s="1049"/>
      <c r="AM125" s="1049"/>
      <c r="AN125" s="1049"/>
      <c r="AO125" s="1050"/>
      <c r="AP125" s="1052" t="s">
        <v>127</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481</v>
      </c>
      <c r="CL125" s="1098"/>
      <c r="CM125" s="1098"/>
      <c r="CN125" s="1098"/>
      <c r="CO125" s="1099"/>
      <c r="CP125" s="1030" t="s">
        <v>482</v>
      </c>
      <c r="CQ125" s="979"/>
      <c r="CR125" s="979"/>
      <c r="CS125" s="979"/>
      <c r="CT125" s="979"/>
      <c r="CU125" s="979"/>
      <c r="CV125" s="979"/>
      <c r="CW125" s="979"/>
      <c r="CX125" s="979"/>
      <c r="CY125" s="979"/>
      <c r="CZ125" s="979"/>
      <c r="DA125" s="979"/>
      <c r="DB125" s="979"/>
      <c r="DC125" s="979"/>
      <c r="DD125" s="979"/>
      <c r="DE125" s="979"/>
      <c r="DF125" s="980"/>
      <c r="DG125" s="1016" t="s">
        <v>127</v>
      </c>
      <c r="DH125" s="1017"/>
      <c r="DI125" s="1017"/>
      <c r="DJ125" s="1017"/>
      <c r="DK125" s="1017"/>
      <c r="DL125" s="1017" t="s">
        <v>443</v>
      </c>
      <c r="DM125" s="1017"/>
      <c r="DN125" s="1017"/>
      <c r="DO125" s="1017"/>
      <c r="DP125" s="1017"/>
      <c r="DQ125" s="1017" t="s">
        <v>465</v>
      </c>
      <c r="DR125" s="1017"/>
      <c r="DS125" s="1017"/>
      <c r="DT125" s="1017"/>
      <c r="DU125" s="1017"/>
      <c r="DV125" s="1018" t="s">
        <v>127</v>
      </c>
      <c r="DW125" s="1018"/>
      <c r="DX125" s="1018"/>
      <c r="DY125" s="1018"/>
      <c r="DZ125" s="1019"/>
    </row>
    <row r="126" spans="1:130" s="246" customFormat="1" ht="26.25" customHeight="1" thickBot="1" x14ac:dyDescent="0.2">
      <c r="A126" s="1149"/>
      <c r="B126" s="1036"/>
      <c r="C126" s="1006" t="s">
        <v>467</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443</v>
      </c>
      <c r="AB126" s="1049"/>
      <c r="AC126" s="1049"/>
      <c r="AD126" s="1049"/>
      <c r="AE126" s="1050"/>
      <c r="AF126" s="1051" t="s">
        <v>443</v>
      </c>
      <c r="AG126" s="1049"/>
      <c r="AH126" s="1049"/>
      <c r="AI126" s="1049"/>
      <c r="AJ126" s="1050"/>
      <c r="AK126" s="1051" t="s">
        <v>127</v>
      </c>
      <c r="AL126" s="1049"/>
      <c r="AM126" s="1049"/>
      <c r="AN126" s="1049"/>
      <c r="AO126" s="1050"/>
      <c r="AP126" s="1052" t="s">
        <v>127</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483</v>
      </c>
      <c r="CQ126" s="1040"/>
      <c r="CR126" s="1040"/>
      <c r="CS126" s="1040"/>
      <c r="CT126" s="1040"/>
      <c r="CU126" s="1040"/>
      <c r="CV126" s="1040"/>
      <c r="CW126" s="1040"/>
      <c r="CX126" s="1040"/>
      <c r="CY126" s="1040"/>
      <c r="CZ126" s="1040"/>
      <c r="DA126" s="1040"/>
      <c r="DB126" s="1040"/>
      <c r="DC126" s="1040"/>
      <c r="DD126" s="1040"/>
      <c r="DE126" s="1040"/>
      <c r="DF126" s="1041"/>
      <c r="DG126" s="1009" t="s">
        <v>127</v>
      </c>
      <c r="DH126" s="1010"/>
      <c r="DI126" s="1010"/>
      <c r="DJ126" s="1010"/>
      <c r="DK126" s="1010"/>
      <c r="DL126" s="1010" t="s">
        <v>443</v>
      </c>
      <c r="DM126" s="1010"/>
      <c r="DN126" s="1010"/>
      <c r="DO126" s="1010"/>
      <c r="DP126" s="1010"/>
      <c r="DQ126" s="1010" t="s">
        <v>127</v>
      </c>
      <c r="DR126" s="1010"/>
      <c r="DS126" s="1010"/>
      <c r="DT126" s="1010"/>
      <c r="DU126" s="1010"/>
      <c r="DV126" s="1011" t="s">
        <v>443</v>
      </c>
      <c r="DW126" s="1011"/>
      <c r="DX126" s="1011"/>
      <c r="DY126" s="1011"/>
      <c r="DZ126" s="1012"/>
    </row>
    <row r="127" spans="1:130" s="246" customFormat="1" ht="26.25" customHeight="1" x14ac:dyDescent="0.15">
      <c r="A127" s="1150"/>
      <c r="B127" s="1038"/>
      <c r="C127" s="1092" t="s">
        <v>484</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443</v>
      </c>
      <c r="AB127" s="1049"/>
      <c r="AC127" s="1049"/>
      <c r="AD127" s="1049"/>
      <c r="AE127" s="1050"/>
      <c r="AF127" s="1051" t="s">
        <v>127</v>
      </c>
      <c r="AG127" s="1049"/>
      <c r="AH127" s="1049"/>
      <c r="AI127" s="1049"/>
      <c r="AJ127" s="1050"/>
      <c r="AK127" s="1051" t="s">
        <v>127</v>
      </c>
      <c r="AL127" s="1049"/>
      <c r="AM127" s="1049"/>
      <c r="AN127" s="1049"/>
      <c r="AO127" s="1050"/>
      <c r="AP127" s="1052" t="s">
        <v>127</v>
      </c>
      <c r="AQ127" s="1053"/>
      <c r="AR127" s="1053"/>
      <c r="AS127" s="1053"/>
      <c r="AT127" s="1054"/>
      <c r="AU127" s="282"/>
      <c r="AV127" s="282"/>
      <c r="AW127" s="282"/>
      <c r="AX127" s="1122" t="s">
        <v>485</v>
      </c>
      <c r="AY127" s="1123"/>
      <c r="AZ127" s="1123"/>
      <c r="BA127" s="1123"/>
      <c r="BB127" s="1123"/>
      <c r="BC127" s="1123"/>
      <c r="BD127" s="1123"/>
      <c r="BE127" s="1124"/>
      <c r="BF127" s="1125" t="s">
        <v>486</v>
      </c>
      <c r="BG127" s="1123"/>
      <c r="BH127" s="1123"/>
      <c r="BI127" s="1123"/>
      <c r="BJ127" s="1123"/>
      <c r="BK127" s="1123"/>
      <c r="BL127" s="1124"/>
      <c r="BM127" s="1125" t="s">
        <v>487</v>
      </c>
      <c r="BN127" s="1123"/>
      <c r="BO127" s="1123"/>
      <c r="BP127" s="1123"/>
      <c r="BQ127" s="1123"/>
      <c r="BR127" s="1123"/>
      <c r="BS127" s="1124"/>
      <c r="BT127" s="1125" t="s">
        <v>488</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489</v>
      </c>
      <c r="CQ127" s="1040"/>
      <c r="CR127" s="1040"/>
      <c r="CS127" s="1040"/>
      <c r="CT127" s="1040"/>
      <c r="CU127" s="1040"/>
      <c r="CV127" s="1040"/>
      <c r="CW127" s="1040"/>
      <c r="CX127" s="1040"/>
      <c r="CY127" s="1040"/>
      <c r="CZ127" s="1040"/>
      <c r="DA127" s="1040"/>
      <c r="DB127" s="1040"/>
      <c r="DC127" s="1040"/>
      <c r="DD127" s="1040"/>
      <c r="DE127" s="1040"/>
      <c r="DF127" s="1041"/>
      <c r="DG127" s="1009" t="s">
        <v>443</v>
      </c>
      <c r="DH127" s="1010"/>
      <c r="DI127" s="1010"/>
      <c r="DJ127" s="1010"/>
      <c r="DK127" s="1010"/>
      <c r="DL127" s="1010" t="s">
        <v>127</v>
      </c>
      <c r="DM127" s="1010"/>
      <c r="DN127" s="1010"/>
      <c r="DO127" s="1010"/>
      <c r="DP127" s="1010"/>
      <c r="DQ127" s="1010" t="s">
        <v>127</v>
      </c>
      <c r="DR127" s="1010"/>
      <c r="DS127" s="1010"/>
      <c r="DT127" s="1010"/>
      <c r="DU127" s="1010"/>
      <c r="DV127" s="1011" t="s">
        <v>127</v>
      </c>
      <c r="DW127" s="1011"/>
      <c r="DX127" s="1011"/>
      <c r="DY127" s="1011"/>
      <c r="DZ127" s="1012"/>
    </row>
    <row r="128" spans="1:130" s="246" customFormat="1" ht="26.25" customHeight="1" thickBot="1" x14ac:dyDescent="0.2">
      <c r="A128" s="1133" t="s">
        <v>490</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491</v>
      </c>
      <c r="X128" s="1135"/>
      <c r="Y128" s="1135"/>
      <c r="Z128" s="1136"/>
      <c r="AA128" s="1137" t="s">
        <v>127</v>
      </c>
      <c r="AB128" s="1138"/>
      <c r="AC128" s="1138"/>
      <c r="AD128" s="1138"/>
      <c r="AE128" s="1139"/>
      <c r="AF128" s="1140" t="s">
        <v>127</v>
      </c>
      <c r="AG128" s="1138"/>
      <c r="AH128" s="1138"/>
      <c r="AI128" s="1138"/>
      <c r="AJ128" s="1139"/>
      <c r="AK128" s="1140" t="s">
        <v>127</v>
      </c>
      <c r="AL128" s="1138"/>
      <c r="AM128" s="1138"/>
      <c r="AN128" s="1138"/>
      <c r="AO128" s="1139"/>
      <c r="AP128" s="1141"/>
      <c r="AQ128" s="1142"/>
      <c r="AR128" s="1142"/>
      <c r="AS128" s="1142"/>
      <c r="AT128" s="1143"/>
      <c r="AU128" s="282"/>
      <c r="AV128" s="282"/>
      <c r="AW128" s="282"/>
      <c r="AX128" s="978" t="s">
        <v>492</v>
      </c>
      <c r="AY128" s="979"/>
      <c r="AZ128" s="979"/>
      <c r="BA128" s="979"/>
      <c r="BB128" s="979"/>
      <c r="BC128" s="979"/>
      <c r="BD128" s="979"/>
      <c r="BE128" s="980"/>
      <c r="BF128" s="1144" t="s">
        <v>127</v>
      </c>
      <c r="BG128" s="1145"/>
      <c r="BH128" s="1145"/>
      <c r="BI128" s="1145"/>
      <c r="BJ128" s="1145"/>
      <c r="BK128" s="1145"/>
      <c r="BL128" s="1146"/>
      <c r="BM128" s="1144">
        <v>13.97</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493</v>
      </c>
      <c r="CQ128" s="1127"/>
      <c r="CR128" s="1127"/>
      <c r="CS128" s="1127"/>
      <c r="CT128" s="1127"/>
      <c r="CU128" s="1127"/>
      <c r="CV128" s="1127"/>
      <c r="CW128" s="1127"/>
      <c r="CX128" s="1127"/>
      <c r="CY128" s="1127"/>
      <c r="CZ128" s="1127"/>
      <c r="DA128" s="1127"/>
      <c r="DB128" s="1127"/>
      <c r="DC128" s="1127"/>
      <c r="DD128" s="1127"/>
      <c r="DE128" s="1127"/>
      <c r="DF128" s="1128"/>
      <c r="DG128" s="1129" t="s">
        <v>443</v>
      </c>
      <c r="DH128" s="1130"/>
      <c r="DI128" s="1130"/>
      <c r="DJ128" s="1130"/>
      <c r="DK128" s="1130"/>
      <c r="DL128" s="1130" t="s">
        <v>435</v>
      </c>
      <c r="DM128" s="1130"/>
      <c r="DN128" s="1130"/>
      <c r="DO128" s="1130"/>
      <c r="DP128" s="1130"/>
      <c r="DQ128" s="1130" t="s">
        <v>443</v>
      </c>
      <c r="DR128" s="1130"/>
      <c r="DS128" s="1130"/>
      <c r="DT128" s="1130"/>
      <c r="DU128" s="1130"/>
      <c r="DV128" s="1131" t="s">
        <v>455</v>
      </c>
      <c r="DW128" s="1131"/>
      <c r="DX128" s="1131"/>
      <c r="DY128" s="1131"/>
      <c r="DZ128" s="1132"/>
    </row>
    <row r="129" spans="1:131" s="246" customFormat="1" ht="26.25" customHeight="1" x14ac:dyDescent="0.15">
      <c r="A129" s="1020" t="s">
        <v>107</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494</v>
      </c>
      <c r="X129" s="1164"/>
      <c r="Y129" s="1164"/>
      <c r="Z129" s="1165"/>
      <c r="AA129" s="1048">
        <v>6871193</v>
      </c>
      <c r="AB129" s="1049"/>
      <c r="AC129" s="1049"/>
      <c r="AD129" s="1049"/>
      <c r="AE129" s="1050"/>
      <c r="AF129" s="1051">
        <v>7066217</v>
      </c>
      <c r="AG129" s="1049"/>
      <c r="AH129" s="1049"/>
      <c r="AI129" s="1049"/>
      <c r="AJ129" s="1050"/>
      <c r="AK129" s="1051">
        <v>7244249</v>
      </c>
      <c r="AL129" s="1049"/>
      <c r="AM129" s="1049"/>
      <c r="AN129" s="1049"/>
      <c r="AO129" s="1050"/>
      <c r="AP129" s="1166"/>
      <c r="AQ129" s="1167"/>
      <c r="AR129" s="1167"/>
      <c r="AS129" s="1167"/>
      <c r="AT129" s="1168"/>
      <c r="AU129" s="284"/>
      <c r="AV129" s="284"/>
      <c r="AW129" s="284"/>
      <c r="AX129" s="1157" t="s">
        <v>495</v>
      </c>
      <c r="AY129" s="1040"/>
      <c r="AZ129" s="1040"/>
      <c r="BA129" s="1040"/>
      <c r="BB129" s="1040"/>
      <c r="BC129" s="1040"/>
      <c r="BD129" s="1040"/>
      <c r="BE129" s="1041"/>
      <c r="BF129" s="1158" t="s">
        <v>430</v>
      </c>
      <c r="BG129" s="1159"/>
      <c r="BH129" s="1159"/>
      <c r="BI129" s="1159"/>
      <c r="BJ129" s="1159"/>
      <c r="BK129" s="1159"/>
      <c r="BL129" s="1160"/>
      <c r="BM129" s="1158">
        <v>18.97</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496</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497</v>
      </c>
      <c r="X130" s="1164"/>
      <c r="Y130" s="1164"/>
      <c r="Z130" s="1165"/>
      <c r="AA130" s="1048">
        <v>773903</v>
      </c>
      <c r="AB130" s="1049"/>
      <c r="AC130" s="1049"/>
      <c r="AD130" s="1049"/>
      <c r="AE130" s="1050"/>
      <c r="AF130" s="1051">
        <v>788640</v>
      </c>
      <c r="AG130" s="1049"/>
      <c r="AH130" s="1049"/>
      <c r="AI130" s="1049"/>
      <c r="AJ130" s="1050"/>
      <c r="AK130" s="1051">
        <v>790293</v>
      </c>
      <c r="AL130" s="1049"/>
      <c r="AM130" s="1049"/>
      <c r="AN130" s="1049"/>
      <c r="AO130" s="1050"/>
      <c r="AP130" s="1166"/>
      <c r="AQ130" s="1167"/>
      <c r="AR130" s="1167"/>
      <c r="AS130" s="1167"/>
      <c r="AT130" s="1168"/>
      <c r="AU130" s="284"/>
      <c r="AV130" s="284"/>
      <c r="AW130" s="284"/>
      <c r="AX130" s="1157" t="s">
        <v>498</v>
      </c>
      <c r="AY130" s="1040"/>
      <c r="AZ130" s="1040"/>
      <c r="BA130" s="1040"/>
      <c r="BB130" s="1040"/>
      <c r="BC130" s="1040"/>
      <c r="BD130" s="1040"/>
      <c r="BE130" s="1041"/>
      <c r="BF130" s="1194">
        <v>9.6</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499</v>
      </c>
      <c r="X131" s="1202"/>
      <c r="Y131" s="1202"/>
      <c r="Z131" s="1203"/>
      <c r="AA131" s="1095">
        <v>6097290</v>
      </c>
      <c r="AB131" s="1074"/>
      <c r="AC131" s="1074"/>
      <c r="AD131" s="1074"/>
      <c r="AE131" s="1075"/>
      <c r="AF131" s="1073">
        <v>6277577</v>
      </c>
      <c r="AG131" s="1074"/>
      <c r="AH131" s="1074"/>
      <c r="AI131" s="1074"/>
      <c r="AJ131" s="1075"/>
      <c r="AK131" s="1073">
        <v>6453956</v>
      </c>
      <c r="AL131" s="1074"/>
      <c r="AM131" s="1074"/>
      <c r="AN131" s="1074"/>
      <c r="AO131" s="1075"/>
      <c r="AP131" s="1204"/>
      <c r="AQ131" s="1205"/>
      <c r="AR131" s="1205"/>
      <c r="AS131" s="1205"/>
      <c r="AT131" s="1206"/>
      <c r="AU131" s="284"/>
      <c r="AV131" s="284"/>
      <c r="AW131" s="284"/>
      <c r="AX131" s="1176" t="s">
        <v>500</v>
      </c>
      <c r="AY131" s="1127"/>
      <c r="AZ131" s="1127"/>
      <c r="BA131" s="1127"/>
      <c r="BB131" s="1127"/>
      <c r="BC131" s="1127"/>
      <c r="BD131" s="1127"/>
      <c r="BE131" s="1128"/>
      <c r="BF131" s="1177">
        <v>103.8</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501</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502</v>
      </c>
      <c r="W132" s="1187"/>
      <c r="X132" s="1187"/>
      <c r="Y132" s="1187"/>
      <c r="Z132" s="1188"/>
      <c r="AA132" s="1189">
        <v>9.6297699469999998</v>
      </c>
      <c r="AB132" s="1190"/>
      <c r="AC132" s="1190"/>
      <c r="AD132" s="1190"/>
      <c r="AE132" s="1191"/>
      <c r="AF132" s="1192">
        <v>9.5323561940000001</v>
      </c>
      <c r="AG132" s="1190"/>
      <c r="AH132" s="1190"/>
      <c r="AI132" s="1190"/>
      <c r="AJ132" s="1191"/>
      <c r="AK132" s="1192">
        <v>9.7869120889999994</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503</v>
      </c>
      <c r="W133" s="1170"/>
      <c r="X133" s="1170"/>
      <c r="Y133" s="1170"/>
      <c r="Z133" s="1171"/>
      <c r="AA133" s="1172">
        <v>9.9</v>
      </c>
      <c r="AB133" s="1173"/>
      <c r="AC133" s="1173"/>
      <c r="AD133" s="1173"/>
      <c r="AE133" s="1174"/>
      <c r="AF133" s="1172">
        <v>9.6</v>
      </c>
      <c r="AG133" s="1173"/>
      <c r="AH133" s="1173"/>
      <c r="AI133" s="1173"/>
      <c r="AJ133" s="1174"/>
      <c r="AK133" s="1172">
        <v>9.6</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XN/AEv/FsANZI1wnd8C4yuNtgtJ4+IF3/kKNTLlQGs16iUAztaC6Q0q5yWtOwe/SYWh9W20qng5ehbFIoDVsXg==" saltValue="SimOAUQdiU8ozoIYoRnI2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Q110"/>
  <sheetViews>
    <sheetView showGridLines="0" view="pageBreakPreview" topLeftCell="AZ70" zoomScale="85" zoomScaleNormal="85" zoomScaleSheetLayoutView="85" workbookViewId="0">
      <selection activeCell="L20" sqref="L20:V20"/>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504</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Xu1SK0RrVqosViGInjY+qEKr5nip/RMxET5RWWkfoiZN54hhwF5cHCeY6vIjz4eXuYh82jCsB8XcVrnIKI2DMg==" saltValue="OisWnV4JdqIcjf4OW5lgFQ=="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L103"/>
  <sheetViews>
    <sheetView showGridLines="0" zoomScaleNormal="100" zoomScaleSheetLayoutView="55" workbookViewId="0">
      <selection activeCell="L20" sqref="L20:V20"/>
    </sheetView>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yASyjFjJNJnB4FVXU56Y8M5nD08+k/I1YpRqVdyv22xfp2i/u+Vt5fIKtFAQHGQMZrROf6EtaY8o+V+cn0mq8A==" saltValue="ZdpA53ucWW3LwOQZIcJw6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52" workbookViewId="0">
      <selection activeCell="L20" sqref="L20:V20"/>
    </sheetView>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506</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507</v>
      </c>
      <c r="AP7" s="303"/>
      <c r="AQ7" s="304" t="s">
        <v>508</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509</v>
      </c>
      <c r="AQ8" s="310" t="s">
        <v>510</v>
      </c>
      <c r="AR8" s="311" t="s">
        <v>511</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512</v>
      </c>
      <c r="AL9" s="1213"/>
      <c r="AM9" s="1213"/>
      <c r="AN9" s="1214"/>
      <c r="AO9" s="312">
        <v>1713506</v>
      </c>
      <c r="AP9" s="312">
        <v>43547</v>
      </c>
      <c r="AQ9" s="313">
        <v>56489</v>
      </c>
      <c r="AR9" s="314">
        <v>-22.9</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513</v>
      </c>
      <c r="AL10" s="1213"/>
      <c r="AM10" s="1213"/>
      <c r="AN10" s="1214"/>
      <c r="AO10" s="315">
        <v>243057</v>
      </c>
      <c r="AP10" s="315">
        <v>6177</v>
      </c>
      <c r="AQ10" s="316">
        <v>5759</v>
      </c>
      <c r="AR10" s="317">
        <v>7.3</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514</v>
      </c>
      <c r="AL11" s="1213"/>
      <c r="AM11" s="1213"/>
      <c r="AN11" s="1214"/>
      <c r="AO11" s="315">
        <v>363909</v>
      </c>
      <c r="AP11" s="315">
        <v>9248</v>
      </c>
      <c r="AQ11" s="316">
        <v>8418</v>
      </c>
      <c r="AR11" s="317">
        <v>9.9</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515</v>
      </c>
      <c r="AL12" s="1213"/>
      <c r="AM12" s="1213"/>
      <c r="AN12" s="1214"/>
      <c r="AO12" s="315" t="s">
        <v>516</v>
      </c>
      <c r="AP12" s="315" t="s">
        <v>516</v>
      </c>
      <c r="AQ12" s="316">
        <v>199</v>
      </c>
      <c r="AR12" s="317" t="s">
        <v>516</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517</v>
      </c>
      <c r="AL13" s="1213"/>
      <c r="AM13" s="1213"/>
      <c r="AN13" s="1214"/>
      <c r="AO13" s="315" t="s">
        <v>516</v>
      </c>
      <c r="AP13" s="315" t="s">
        <v>516</v>
      </c>
      <c r="AQ13" s="316">
        <v>11</v>
      </c>
      <c r="AR13" s="317" t="s">
        <v>516</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518</v>
      </c>
      <c r="AL14" s="1213"/>
      <c r="AM14" s="1213"/>
      <c r="AN14" s="1214"/>
      <c r="AO14" s="315">
        <v>183993</v>
      </c>
      <c r="AP14" s="315">
        <v>4676</v>
      </c>
      <c r="AQ14" s="316">
        <v>2749</v>
      </c>
      <c r="AR14" s="317">
        <v>70.099999999999994</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519</v>
      </c>
      <c r="AL15" s="1213"/>
      <c r="AM15" s="1213"/>
      <c r="AN15" s="1214"/>
      <c r="AO15" s="315">
        <v>80983</v>
      </c>
      <c r="AP15" s="315">
        <v>2058</v>
      </c>
      <c r="AQ15" s="316">
        <v>1213</v>
      </c>
      <c r="AR15" s="317">
        <v>69.7</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520</v>
      </c>
      <c r="AL16" s="1216"/>
      <c r="AM16" s="1216"/>
      <c r="AN16" s="1217"/>
      <c r="AO16" s="315">
        <v>-206158</v>
      </c>
      <c r="AP16" s="315">
        <v>-5239</v>
      </c>
      <c r="AQ16" s="316">
        <v>-4842</v>
      </c>
      <c r="AR16" s="317">
        <v>8.1999999999999993</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186</v>
      </c>
      <c r="AL17" s="1216"/>
      <c r="AM17" s="1216"/>
      <c r="AN17" s="1217"/>
      <c r="AO17" s="315">
        <v>2379290</v>
      </c>
      <c r="AP17" s="315">
        <v>60468</v>
      </c>
      <c r="AQ17" s="316">
        <v>69997</v>
      </c>
      <c r="AR17" s="317">
        <v>-13.6</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521</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522</v>
      </c>
      <c r="AP20" s="323" t="s">
        <v>523</v>
      </c>
      <c r="AQ20" s="324" t="s">
        <v>524</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525</v>
      </c>
      <c r="AL21" s="1208"/>
      <c r="AM21" s="1208"/>
      <c r="AN21" s="1209"/>
      <c r="AO21" s="327">
        <v>4.88</v>
      </c>
      <c r="AP21" s="328">
        <v>6.51</v>
      </c>
      <c r="AQ21" s="329">
        <v>-1.63</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526</v>
      </c>
      <c r="AL22" s="1208"/>
      <c r="AM22" s="1208"/>
      <c r="AN22" s="1209"/>
      <c r="AO22" s="332">
        <v>99.7</v>
      </c>
      <c r="AP22" s="333">
        <v>97.2</v>
      </c>
      <c r="AQ22" s="334">
        <v>2.5</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529</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507</v>
      </c>
      <c r="AP30" s="303"/>
      <c r="AQ30" s="304" t="s">
        <v>508</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509</v>
      </c>
      <c r="AQ31" s="310" t="s">
        <v>510</v>
      </c>
      <c r="AR31" s="311" t="s">
        <v>511</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530</v>
      </c>
      <c r="AL32" s="1224"/>
      <c r="AM32" s="1224"/>
      <c r="AN32" s="1225"/>
      <c r="AO32" s="342">
        <v>1206470</v>
      </c>
      <c r="AP32" s="342">
        <v>30662</v>
      </c>
      <c r="AQ32" s="343">
        <v>31531</v>
      </c>
      <c r="AR32" s="344">
        <v>-2.8</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531</v>
      </c>
      <c r="AL33" s="1224"/>
      <c r="AM33" s="1224"/>
      <c r="AN33" s="1225"/>
      <c r="AO33" s="342" t="s">
        <v>516</v>
      </c>
      <c r="AP33" s="342" t="s">
        <v>516</v>
      </c>
      <c r="AQ33" s="343" t="s">
        <v>516</v>
      </c>
      <c r="AR33" s="344" t="s">
        <v>516</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532</v>
      </c>
      <c r="AL34" s="1224"/>
      <c r="AM34" s="1224"/>
      <c r="AN34" s="1225"/>
      <c r="AO34" s="342" t="s">
        <v>516</v>
      </c>
      <c r="AP34" s="342" t="s">
        <v>516</v>
      </c>
      <c r="AQ34" s="343" t="s">
        <v>516</v>
      </c>
      <c r="AR34" s="344" t="s">
        <v>516</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533</v>
      </c>
      <c r="AL35" s="1224"/>
      <c r="AM35" s="1224"/>
      <c r="AN35" s="1225"/>
      <c r="AO35" s="342">
        <v>112629</v>
      </c>
      <c r="AP35" s="342">
        <v>2862</v>
      </c>
      <c r="AQ35" s="343">
        <v>9647</v>
      </c>
      <c r="AR35" s="344">
        <v>-70.3</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534</v>
      </c>
      <c r="AL36" s="1224"/>
      <c r="AM36" s="1224"/>
      <c r="AN36" s="1225"/>
      <c r="AO36" s="342">
        <v>102039</v>
      </c>
      <c r="AP36" s="342">
        <v>2593</v>
      </c>
      <c r="AQ36" s="343">
        <v>2316</v>
      </c>
      <c r="AR36" s="344">
        <v>12</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535</v>
      </c>
      <c r="AL37" s="1224"/>
      <c r="AM37" s="1224"/>
      <c r="AN37" s="1225"/>
      <c r="AO37" s="342" t="s">
        <v>516</v>
      </c>
      <c r="AP37" s="342" t="s">
        <v>516</v>
      </c>
      <c r="AQ37" s="343">
        <v>1006</v>
      </c>
      <c r="AR37" s="344" t="s">
        <v>516</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536</v>
      </c>
      <c r="AL38" s="1227"/>
      <c r="AM38" s="1227"/>
      <c r="AN38" s="1228"/>
      <c r="AO38" s="345">
        <v>798</v>
      </c>
      <c r="AP38" s="345">
        <v>20</v>
      </c>
      <c r="AQ38" s="346">
        <v>1</v>
      </c>
      <c r="AR38" s="334">
        <v>1900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537</v>
      </c>
      <c r="AL39" s="1227"/>
      <c r="AM39" s="1227"/>
      <c r="AN39" s="1228"/>
      <c r="AO39" s="342" t="s">
        <v>516</v>
      </c>
      <c r="AP39" s="342" t="s">
        <v>516</v>
      </c>
      <c r="AQ39" s="343">
        <v>-3160</v>
      </c>
      <c r="AR39" s="344" t="s">
        <v>516</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538</v>
      </c>
      <c r="AL40" s="1224"/>
      <c r="AM40" s="1224"/>
      <c r="AN40" s="1225"/>
      <c r="AO40" s="342">
        <v>-790293</v>
      </c>
      <c r="AP40" s="342">
        <v>-20085</v>
      </c>
      <c r="AQ40" s="343">
        <v>-28415</v>
      </c>
      <c r="AR40" s="344">
        <v>-29.3</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297</v>
      </c>
      <c r="AL41" s="1230"/>
      <c r="AM41" s="1230"/>
      <c r="AN41" s="1231"/>
      <c r="AO41" s="342">
        <v>631643</v>
      </c>
      <c r="AP41" s="342">
        <v>16053</v>
      </c>
      <c r="AQ41" s="343">
        <v>12925</v>
      </c>
      <c r="AR41" s="344">
        <v>24.2</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539</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541</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507</v>
      </c>
      <c r="AN49" s="1220" t="s">
        <v>542</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543</v>
      </c>
      <c r="AO50" s="359" t="s">
        <v>544</v>
      </c>
      <c r="AP50" s="360" t="s">
        <v>545</v>
      </c>
      <c r="AQ50" s="361" t="s">
        <v>546</v>
      </c>
      <c r="AR50" s="362" t="s">
        <v>547</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548</v>
      </c>
      <c r="AL51" s="355"/>
      <c r="AM51" s="363">
        <v>2960091</v>
      </c>
      <c r="AN51" s="364">
        <v>79759</v>
      </c>
      <c r="AO51" s="365">
        <v>-4.5</v>
      </c>
      <c r="AP51" s="366">
        <v>53292</v>
      </c>
      <c r="AQ51" s="367">
        <v>0</v>
      </c>
      <c r="AR51" s="368">
        <v>-4.5</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549</v>
      </c>
      <c r="AM52" s="371">
        <v>272058</v>
      </c>
      <c r="AN52" s="372">
        <v>7331</v>
      </c>
      <c r="AO52" s="373">
        <v>-46.2</v>
      </c>
      <c r="AP52" s="374">
        <v>28900</v>
      </c>
      <c r="AQ52" s="375">
        <v>18.899999999999999</v>
      </c>
      <c r="AR52" s="376">
        <v>-65.099999999999994</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550</v>
      </c>
      <c r="AL53" s="355"/>
      <c r="AM53" s="363">
        <v>3653568</v>
      </c>
      <c r="AN53" s="364">
        <v>97841</v>
      </c>
      <c r="AO53" s="365">
        <v>22.7</v>
      </c>
      <c r="AP53" s="366">
        <v>49919</v>
      </c>
      <c r="AQ53" s="367">
        <v>-6.3</v>
      </c>
      <c r="AR53" s="368">
        <v>29</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549</v>
      </c>
      <c r="AM54" s="371">
        <v>264266</v>
      </c>
      <c r="AN54" s="372">
        <v>7077</v>
      </c>
      <c r="AO54" s="373">
        <v>-3.5</v>
      </c>
      <c r="AP54" s="374">
        <v>26398</v>
      </c>
      <c r="AQ54" s="375">
        <v>-8.6999999999999993</v>
      </c>
      <c r="AR54" s="376">
        <v>5.2</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551</v>
      </c>
      <c r="AL55" s="355"/>
      <c r="AM55" s="363">
        <v>2167626</v>
      </c>
      <c r="AN55" s="364">
        <v>57056</v>
      </c>
      <c r="AO55" s="365">
        <v>-41.7</v>
      </c>
      <c r="AP55" s="366">
        <v>47738</v>
      </c>
      <c r="AQ55" s="367">
        <v>-4.4000000000000004</v>
      </c>
      <c r="AR55" s="368">
        <v>-37.299999999999997</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549</v>
      </c>
      <c r="AM56" s="371">
        <v>242604</v>
      </c>
      <c r="AN56" s="372">
        <v>6386</v>
      </c>
      <c r="AO56" s="373">
        <v>-9.8000000000000007</v>
      </c>
      <c r="AP56" s="374">
        <v>24937</v>
      </c>
      <c r="AQ56" s="375">
        <v>-5.5</v>
      </c>
      <c r="AR56" s="376">
        <v>-4.3</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552</v>
      </c>
      <c r="AL57" s="355"/>
      <c r="AM57" s="363">
        <v>2440425</v>
      </c>
      <c r="AN57" s="364">
        <v>63256</v>
      </c>
      <c r="AO57" s="365">
        <v>10.9</v>
      </c>
      <c r="AP57" s="366">
        <v>52191</v>
      </c>
      <c r="AQ57" s="367">
        <v>9.3000000000000007</v>
      </c>
      <c r="AR57" s="368">
        <v>1.6</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549</v>
      </c>
      <c r="AM58" s="371">
        <v>200543</v>
      </c>
      <c r="AN58" s="372">
        <v>5198</v>
      </c>
      <c r="AO58" s="373">
        <v>-18.600000000000001</v>
      </c>
      <c r="AP58" s="374">
        <v>24843</v>
      </c>
      <c r="AQ58" s="375">
        <v>-0.4</v>
      </c>
      <c r="AR58" s="376">
        <v>-18.2</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553</v>
      </c>
      <c r="AL59" s="355"/>
      <c r="AM59" s="363">
        <v>1250771</v>
      </c>
      <c r="AN59" s="364">
        <v>31787</v>
      </c>
      <c r="AO59" s="365">
        <v>-49.7</v>
      </c>
      <c r="AP59" s="366">
        <v>47387</v>
      </c>
      <c r="AQ59" s="367">
        <v>-9.1999999999999993</v>
      </c>
      <c r="AR59" s="368">
        <v>-40.5</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549</v>
      </c>
      <c r="AM60" s="371">
        <v>117395</v>
      </c>
      <c r="AN60" s="372">
        <v>2984</v>
      </c>
      <c r="AO60" s="373">
        <v>-42.6</v>
      </c>
      <c r="AP60" s="374">
        <v>24928</v>
      </c>
      <c r="AQ60" s="375">
        <v>0.3</v>
      </c>
      <c r="AR60" s="376">
        <v>-42.9</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554</v>
      </c>
      <c r="AL61" s="377"/>
      <c r="AM61" s="378">
        <v>2494496</v>
      </c>
      <c r="AN61" s="379">
        <v>65940</v>
      </c>
      <c r="AO61" s="380">
        <v>-12.5</v>
      </c>
      <c r="AP61" s="381">
        <v>50105</v>
      </c>
      <c r="AQ61" s="382">
        <v>-2.1</v>
      </c>
      <c r="AR61" s="368">
        <v>-10.4</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549</v>
      </c>
      <c r="AM62" s="371">
        <v>219373</v>
      </c>
      <c r="AN62" s="372">
        <v>5795</v>
      </c>
      <c r="AO62" s="373">
        <v>-24.1</v>
      </c>
      <c r="AP62" s="374">
        <v>26001</v>
      </c>
      <c r="AQ62" s="375">
        <v>0.9</v>
      </c>
      <c r="AR62" s="376">
        <v>-25</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V0cdfyXa3DfaJhC6Xim3WJLMxD+Mgp84d7zdvQi9CwpqHjeYa1aRfGPcegoWyURisl6lA0qfeHOM+dLVjSUYvQ==" saltValue="S/ZJ/k93Jr5Ft0uSBCaSQ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U132"/>
  <sheetViews>
    <sheetView showGridLines="0" topLeftCell="A88" zoomScale="85" zoomScaleNormal="85" zoomScaleSheetLayoutView="55" workbookViewId="0">
      <selection activeCell="L20" sqref="L20:V20"/>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K3pTtfEDqsJ1lbcitN6eVPydcowJMl/s9VVCc0AUP4LEPN4tq9RFQEGnhYoXKIcI4XllbTwh0PeNxzGqfbrDmQ==" saltValue="nV4Yzma6M+iKilYfS8txM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L132"/>
  <sheetViews>
    <sheetView showGridLines="0" topLeftCell="A97" zoomScaleNormal="100" zoomScaleSheetLayoutView="55" workbookViewId="0">
      <selection activeCell="L20" sqref="L20:V20"/>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F9HtMXDQbEcPjq7H0t8wzb1wa6OvoI25oyxVY745vvicAdmGJVM5uutqRYeu+FhnbVQxZBXMH95AY4DfW41tQ==" saltValue="oqdua9Gxxc2OUVhHN8gGH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FF00"/>
    <pageSetUpPr fitToPage="1"/>
  </sheetPr>
  <dimension ref="B1:J53"/>
  <sheetViews>
    <sheetView showGridLines="0" topLeftCell="F37" zoomScale="85" zoomScaleNormal="85" zoomScaleSheetLayoutView="100" workbookViewId="0">
      <selection activeCell="L20" sqref="L20:V20"/>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32" t="s">
        <v>3</v>
      </c>
      <c r="D47" s="1232"/>
      <c r="E47" s="1233"/>
      <c r="F47" s="11">
        <v>13.44</v>
      </c>
      <c r="G47" s="12">
        <v>9.35</v>
      </c>
      <c r="H47" s="12">
        <v>3.02</v>
      </c>
      <c r="I47" s="12">
        <v>4.74</v>
      </c>
      <c r="J47" s="13">
        <v>5.34</v>
      </c>
    </row>
    <row r="48" spans="2:10" ht="57.75" customHeight="1" x14ac:dyDescent="0.15">
      <c r="B48" s="14"/>
      <c r="C48" s="1234" t="s">
        <v>4</v>
      </c>
      <c r="D48" s="1234"/>
      <c r="E48" s="1235"/>
      <c r="F48" s="15">
        <v>16.489999999999998</v>
      </c>
      <c r="G48" s="16">
        <v>19</v>
      </c>
      <c r="H48" s="16">
        <v>22.79</v>
      </c>
      <c r="I48" s="16">
        <v>11.77</v>
      </c>
      <c r="J48" s="17">
        <v>9.2200000000000006</v>
      </c>
    </row>
    <row r="49" spans="2:10" ht="57.75" customHeight="1" thickBot="1" x14ac:dyDescent="0.2">
      <c r="B49" s="18"/>
      <c r="C49" s="1236" t="s">
        <v>5</v>
      </c>
      <c r="D49" s="1236"/>
      <c r="E49" s="1237"/>
      <c r="F49" s="19" t="s">
        <v>563</v>
      </c>
      <c r="G49" s="20" t="s">
        <v>564</v>
      </c>
      <c r="H49" s="20" t="s">
        <v>565</v>
      </c>
      <c r="I49" s="20" t="s">
        <v>566</v>
      </c>
      <c r="J49" s="21" t="s">
        <v>567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gWG3MtWJpfFmitmNfIXqFQIkYhW1BwNb4sK8sKW0s/Wc5Y+fQyQsYvBmgypOwtxxKyp1BrDn6TsNK31/my67+w==" saltValue="2ha5uvcdRDomOknvSa3jy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祝嶺 春俊</cp:lastModifiedBy>
  <cp:lastPrinted>2020-03-16T05:47:21Z</cp:lastPrinted>
  <dcterms:created xsi:type="dcterms:W3CDTF">2020-02-10T06:41:55Z</dcterms:created>
  <dcterms:modified xsi:type="dcterms:W3CDTF">2023-10-04T04:03:50Z</dcterms:modified>
  <cp:category/>
</cp:coreProperties>
</file>